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teven\Documents\Seminars\ASCE TSBD\2023 ISWS\"/>
    </mc:Choice>
  </mc:AlternateContent>
  <xr:revisionPtr revIDLastSave="0" documentId="13_ncr:1_{A6DBA3AF-F4D6-4E72-9854-0869A97BA60F}" xr6:coauthVersionLast="47" xr6:coauthVersionMax="47" xr10:uidLastSave="{00000000-0000-0000-0000-000000000000}"/>
  <bookViews>
    <workbookView xWindow="195" yWindow="360" windowWidth="24300" windowHeight="12780" tabRatio="727" xr2:uid="{00000000-000D-0000-FFFF-FFFF00000000}"/>
  </bookViews>
  <sheets>
    <sheet name="Judging Rubric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51" i="12" l="1"/>
  <c r="U151" i="12"/>
  <c r="S151" i="12"/>
  <c r="Q151" i="12"/>
  <c r="O151" i="12"/>
  <c r="M151" i="12"/>
  <c r="K151" i="12"/>
  <c r="I151" i="12"/>
  <c r="W51" i="12"/>
  <c r="U51" i="12"/>
  <c r="S51" i="12"/>
  <c r="Q51" i="12"/>
  <c r="O51" i="12"/>
  <c r="M51" i="12"/>
  <c r="K51" i="12"/>
  <c r="I51" i="12"/>
  <c r="W102" i="12"/>
  <c r="W155" i="12" s="1"/>
  <c r="U102" i="12"/>
  <c r="U155" i="12" s="1"/>
  <c r="S102" i="12"/>
  <c r="S155" i="12" s="1"/>
  <c r="Q102" i="12"/>
  <c r="Q155" i="12" s="1"/>
  <c r="O102" i="12"/>
  <c r="O155" i="12" s="1"/>
  <c r="M102" i="12"/>
  <c r="M155" i="12" s="1"/>
  <c r="K102" i="12"/>
  <c r="K155" i="12" s="1"/>
  <c r="I102" i="12"/>
  <c r="I155" i="12" s="1"/>
  <c r="S66" i="12"/>
  <c r="X66" i="12"/>
  <c r="V66" i="12"/>
  <c r="T66" i="12"/>
  <c r="R66" i="12"/>
  <c r="P66" i="12"/>
  <c r="N66" i="12"/>
  <c r="L66" i="12"/>
  <c r="J66" i="12"/>
  <c r="S154" i="12" l="1"/>
  <c r="W62" i="12"/>
  <c r="W152" i="12" s="1"/>
  <c r="U62" i="12"/>
  <c r="U152" i="12" s="1"/>
  <c r="S62" i="12"/>
  <c r="S152" i="12" s="1"/>
  <c r="Q62" i="12"/>
  <c r="Q152" i="12" s="1"/>
  <c r="O62" i="12"/>
  <c r="O152" i="12" s="1"/>
  <c r="M62" i="12"/>
  <c r="M152" i="12" s="1"/>
  <c r="K62" i="12"/>
  <c r="K152" i="12" s="1"/>
  <c r="I62" i="12"/>
  <c r="I152" i="12" s="1"/>
  <c r="I66" i="12" l="1"/>
  <c r="I154" i="12" s="1"/>
  <c r="W66" i="12" l="1"/>
  <c r="W154" i="12" s="1"/>
  <c r="U66" i="12"/>
  <c r="U154" i="12" s="1"/>
  <c r="Q66" i="12"/>
  <c r="Q154" i="12" s="1"/>
  <c r="O66" i="12"/>
  <c r="O154" i="12" s="1"/>
  <c r="M66" i="12"/>
  <c r="M154" i="12" s="1"/>
  <c r="K66" i="12"/>
  <c r="K154" i="12" s="1"/>
  <c r="W4" i="12"/>
  <c r="W147" i="12" s="1"/>
  <c r="U4" i="12"/>
  <c r="U147" i="12" s="1"/>
  <c r="S4" i="12"/>
  <c r="S147" i="12" s="1"/>
  <c r="Q4" i="12"/>
  <c r="Q147" i="12" s="1"/>
  <c r="O4" i="12"/>
  <c r="O147" i="12" s="1"/>
  <c r="M4" i="12"/>
  <c r="M147" i="12" s="1"/>
  <c r="K4" i="12"/>
  <c r="K147" i="12" s="1"/>
  <c r="I4" i="12"/>
  <c r="I147" i="12" s="1"/>
  <c r="Q93" i="12" l="1"/>
  <c r="Q153" i="12" s="1"/>
  <c r="W93" i="12"/>
  <c r="W153" i="12" s="1"/>
  <c r="U93" i="12"/>
  <c r="U153" i="12" s="1"/>
  <c r="S93" i="12"/>
  <c r="S153" i="12" s="1"/>
  <c r="O93" i="12"/>
  <c r="O153" i="12" s="1"/>
  <c r="M93" i="12"/>
  <c r="M153" i="12" s="1"/>
  <c r="I93" i="12"/>
  <c r="I153" i="12" s="1"/>
  <c r="K93" i="12"/>
  <c r="K153" i="12" s="1"/>
  <c r="W157" i="12" l="1"/>
  <c r="Q157" i="12"/>
  <c r="M157" i="12"/>
  <c r="I157" i="12"/>
  <c r="W134" i="12"/>
  <c r="U134" i="12"/>
  <c r="U157" i="12" s="1"/>
  <c r="S134" i="12"/>
  <c r="S157" i="12" s="1"/>
  <c r="Q134" i="12"/>
  <c r="O134" i="12"/>
  <c r="O157" i="12" s="1"/>
  <c r="M134" i="12"/>
  <c r="K134" i="12"/>
  <c r="K157" i="12" s="1"/>
  <c r="I134" i="12"/>
  <c r="W19" i="12"/>
  <c r="W148" i="12" s="1"/>
  <c r="U19" i="12"/>
  <c r="U148" i="12" s="1"/>
  <c r="S19" i="12"/>
  <c r="S148" i="12" s="1"/>
  <c r="Q19" i="12"/>
  <c r="Q148" i="12" s="1"/>
  <c r="O19" i="12"/>
  <c r="O148" i="12" s="1"/>
  <c r="M19" i="12"/>
  <c r="M148" i="12" s="1"/>
  <c r="K19" i="12"/>
  <c r="K148" i="12" s="1"/>
  <c r="I19" i="12"/>
  <c r="I148" i="12" s="1"/>
  <c r="W29" i="12"/>
  <c r="W149" i="12" s="1"/>
  <c r="U29" i="12"/>
  <c r="U149" i="12" s="1"/>
  <c r="S29" i="12"/>
  <c r="S149" i="12" s="1"/>
  <c r="Q29" i="12"/>
  <c r="Q149" i="12" s="1"/>
  <c r="O29" i="12"/>
  <c r="O149" i="12" s="1"/>
  <c r="M29" i="12"/>
  <c r="M149" i="12" s="1"/>
  <c r="K29" i="12"/>
  <c r="K149" i="12" s="1"/>
  <c r="I29" i="12"/>
  <c r="I149" i="12" s="1"/>
  <c r="K39" i="12"/>
  <c r="K150" i="12" s="1"/>
  <c r="M39" i="12"/>
  <c r="M150" i="12" s="1"/>
  <c r="O39" i="12"/>
  <c r="O150" i="12" s="1"/>
  <c r="Q39" i="12"/>
  <c r="Q150" i="12" s="1"/>
  <c r="S39" i="12"/>
  <c r="S150" i="12" s="1"/>
  <c r="U39" i="12"/>
  <c r="U150" i="12" s="1"/>
  <c r="W39" i="12"/>
  <c r="W150" i="12" s="1"/>
  <c r="I39" i="12"/>
  <c r="I150" i="12" s="1"/>
  <c r="G156" i="12"/>
  <c r="F39" i="12"/>
  <c r="F103" i="12"/>
  <c r="F93" i="12"/>
  <c r="F4" i="12"/>
  <c r="F120" i="12"/>
  <c r="F111" i="12"/>
  <c r="Q156" i="12" l="1"/>
  <c r="Q158" i="12" s="1"/>
  <c r="I156" i="12"/>
  <c r="I158" i="12" s="1"/>
  <c r="S156" i="12"/>
  <c r="S158" i="12" s="1"/>
  <c r="K156" i="12"/>
  <c r="K158" i="12" s="1"/>
  <c r="M156" i="12"/>
  <c r="M158" i="12" s="1"/>
  <c r="O156" i="12"/>
  <c r="O158" i="12" s="1"/>
  <c r="U156" i="12"/>
  <c r="U158" i="12" s="1"/>
  <c r="W156" i="12"/>
  <c r="W158" i="12" s="1"/>
  <c r="F102" i="12"/>
  <c r="F155" i="12" s="1"/>
  <c r="F80" i="12"/>
  <c r="F67" i="12"/>
  <c r="D153" i="12" l="1"/>
  <c r="F153" i="12" l="1"/>
  <c r="F73" i="12"/>
  <c r="F72" i="12" s="1"/>
  <c r="F66" i="12" l="1"/>
  <c r="F154" i="12" s="1"/>
  <c r="D154" i="12"/>
  <c r="F152" i="12"/>
  <c r="D152" i="12"/>
  <c r="F151" i="12"/>
  <c r="D151" i="12"/>
  <c r="D150" i="12"/>
  <c r="F150" i="12"/>
  <c r="F149" i="12"/>
  <c r="D149" i="12"/>
  <c r="F148" i="12"/>
  <c r="F147" i="12"/>
  <c r="D148" i="12"/>
  <c r="D147" i="12"/>
  <c r="F15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Aleeta Dene</author>
  </authors>
  <commentList>
    <comment ref="G1" authorId="0" shapeId="0" xr:uid="{A105A091-098A-4F1F-B123-9A22378E4578}">
      <text>
        <r>
          <rPr>
            <b/>
            <sz val="9"/>
            <color indexed="81"/>
            <rFont val="Tahoma"/>
            <family val="2"/>
          </rPr>
          <t>Aleeta Dene:</t>
        </r>
        <r>
          <rPr>
            <sz val="9"/>
            <color indexed="81"/>
            <rFont val="Tahoma"/>
            <family val="2"/>
          </rPr>
          <t xml:space="preserve">
These notes are intended to be examples. Consistency in the application of points or deductions within each symposia will take precedence.</t>
        </r>
      </text>
    </comment>
    <comment ref="D124" authorId="0" shapeId="0" xr:uid="{590C696E-2640-485A-B3EA-D06AC835BAF2}">
      <text>
        <r>
          <rPr>
            <b/>
            <sz val="9"/>
            <color indexed="81"/>
            <rFont val="Tahoma"/>
            <family val="2"/>
          </rPr>
          <t>Aleeta Dene:</t>
        </r>
        <r>
          <rPr>
            <sz val="9"/>
            <color indexed="81"/>
            <rFont val="Tahoma"/>
            <family val="2"/>
          </rPr>
          <t xml:space="preserve">
Non-construction materials (ex. water, replacement PPE) may be handed to a builder during construction as long as the material is not used to construct the structure.</t>
        </r>
      </text>
    </comment>
  </commentList>
</comments>
</file>

<file path=xl/sharedStrings.xml><?xml version="1.0" encoding="utf-8"?>
<sst xmlns="http://schemas.openxmlformats.org/spreadsheetml/2006/main" count="301" uniqueCount="218">
  <si>
    <t>Category</t>
  </si>
  <si>
    <t>Section</t>
  </si>
  <si>
    <t>Max Points</t>
  </si>
  <si>
    <t>Notes</t>
  </si>
  <si>
    <t>University #9</t>
  </si>
  <si>
    <t>University #10</t>
  </si>
  <si>
    <t>University #11</t>
  </si>
  <si>
    <t>University #12</t>
  </si>
  <si>
    <t>University #13</t>
  </si>
  <si>
    <t>University #14</t>
  </si>
  <si>
    <t>University #15</t>
  </si>
  <si>
    <t>University #16</t>
  </si>
  <si>
    <t>University #17</t>
  </si>
  <si>
    <t>University #18</t>
  </si>
  <si>
    <t>University #19</t>
  </si>
  <si>
    <t>University #20</t>
  </si>
  <si>
    <t xml:space="preserve">L = LATERAL, G = GRAVITY, M = MISC. </t>
  </si>
  <si>
    <t>Phase 1: Report</t>
  </si>
  <si>
    <t>Structural Design Calculations (Max 82)</t>
  </si>
  <si>
    <t xml:space="preserve">   Lateral Factor of Safety (max 12)</t>
  </si>
  <si>
    <t>L</t>
  </si>
  <si>
    <t>Roof and Floor Diaphragm (6 points max)</t>
  </si>
  <si>
    <t>Full points will be awarded to teams that get within 10% of F.S. of 1.5, 3 pts for teams within 20% of F.S. of 1.5</t>
  </si>
  <si>
    <t>Shear Walls (6 points max)</t>
  </si>
  <si>
    <t xml:space="preserve">   Structural Calculations Completeness &amp; Accuracy (max 55)</t>
  </si>
  <si>
    <t>G</t>
  </si>
  <si>
    <t>Gravity design: floor beams &amp; roof beams</t>
  </si>
  <si>
    <t>possible breakdown: (0 pts = no calculations provided or design specifies a disallowed material, 2 pts = framing is designed but not shear and deflection not considered, 7 pts = all floor and roof beams are correctly designed for gravity)</t>
  </si>
  <si>
    <t>Roof diaphragm design/analysis: nailing, wood structural panel selection</t>
  </si>
  <si>
    <t>possible breakdown: (0 pts = no calculations provided or design specifies a disallowed material, 3 pts = diaphragm design included but factors were incorrectly applied, 5 pts = diaphragm correctly designed but sheathing or nailing specified incorrectly, 8 pts = diaphragm design and specification correct)</t>
  </si>
  <si>
    <t>Floor diaphragm design/analysis: nailing, wood structural panel selection</t>
  </si>
  <si>
    <t>possible breakdown: (0 pts = no calculations provided, 3 pts = diaphragm design included but factors were incorrectly applied, 5 pts = diaphragm correctly designed but sheathing or nailing specified incorrectly, 8 pts = diaphragm design and specification correct)</t>
  </si>
  <si>
    <t>Shear wall design: nailing, wood structural panel</t>
  </si>
  <si>
    <t>possible breakdown: (0 pts = no calculations provided or design specifies a disallowed material, 3 pts = shear wall design included but factors were incorrectly applied, 5 pts = shear walls correctly designed but sheathing or nailing specified incorrectly, 8 pts = shear wall design and specification correct)</t>
  </si>
  <si>
    <t>Wind uplift connections: tie-downs at roof, floor and foundation</t>
  </si>
  <si>
    <t>possible breakdown: (0 pts = no calculations provided or design specifies a disallowed material, 6 pts = connections are designed but load path is not continuous, 12 pts = all connections correctly calculated and connectors are implemented appropriately)</t>
  </si>
  <si>
    <t>Lateral In-plane roof, floor and foundation anchorage</t>
  </si>
  <si>
    <t>possible breakdown: (0 pts = no calculations provided or design specifies a disallowed material, 3 pts = anchors are designed but loads are incorrectly calculated, 6 pts = all lateral ties and anchors are correctly designed)</t>
  </si>
  <si>
    <t>Lateral in-plane wall overturning tie-downs at floor and ground level</t>
  </si>
  <si>
    <t>possible breakdown: (0 pts = no calculations provided or design specifies a disallowed material, 2 pts = overturning restraints designed but either wind or seismic loads were not considered, 6 pts = all overturning restraints are correctly designed)</t>
  </si>
  <si>
    <t xml:space="preserve">   Deflection (max 15)</t>
  </si>
  <si>
    <t>Analytical model for cantilever, material properties, section properties (vary along length or constant?)</t>
  </si>
  <si>
    <t>Deflection Range Required: 0.5" to 1". If the calculation for the deflection is not in the report, the team gets zero points. If the calculation is present but not within the specified range, the team may get a maximum of 5 points. Point deductions for calculation errors should be proportionate to the impact on the final calculated deflection.</t>
  </si>
  <si>
    <t>Sustainable Design Calculations (Max 18)</t>
  </si>
  <si>
    <t>M</t>
  </si>
  <si>
    <t>Input Included</t>
  </si>
  <si>
    <t>The team is only eligible for the 5 points if the input was included.</t>
  </si>
  <si>
    <t>Carbon Footprint x100 correctly</t>
  </si>
  <si>
    <t>The input should be multiplied by 100! Not the output. Point deductions for calculation/takeoff errors should be proportionate to the impact on the final calculated footprint.</t>
  </si>
  <si>
    <t>Total Carbon Footprint (see below 8 pts. max)</t>
  </si>
  <si>
    <t>The teams are awarded points based on what range of footprint they fall into:</t>
  </si>
  <si>
    <r>
      <t>8 pts. Total Carbon Footprint &lt; 200 Metric Tons of CO</t>
    </r>
    <r>
      <rPr>
        <vertAlign val="subscript"/>
        <sz val="11"/>
        <color rgb="FF201F1E"/>
        <rFont val="Arial"/>
        <family val="2"/>
      </rPr>
      <t>2</t>
    </r>
  </si>
  <si>
    <r>
      <t>7 pts. 200 Metric Tons of CO</t>
    </r>
    <r>
      <rPr>
        <vertAlign val="subscript"/>
        <sz val="11"/>
        <color rgb="FF201F1E"/>
        <rFont val="Arial"/>
        <family val="2"/>
      </rPr>
      <t>2</t>
    </r>
    <r>
      <rPr>
        <sz val="11"/>
        <color rgb="FF201F1E"/>
        <rFont val="Arial"/>
        <family val="2"/>
      </rPr>
      <t xml:space="preserve"> &lt; Total Carbon Footprint &lt; 300 Metric Tons of CO</t>
    </r>
    <r>
      <rPr>
        <vertAlign val="subscript"/>
        <sz val="11"/>
        <color rgb="FF201F1E"/>
        <rFont val="Arial"/>
        <family val="2"/>
      </rPr>
      <t>2</t>
    </r>
  </si>
  <si>
    <r>
      <t>6 pts. 300 Metric Tons of CO</t>
    </r>
    <r>
      <rPr>
        <vertAlign val="subscript"/>
        <sz val="11"/>
        <color rgb="FF201F1E"/>
        <rFont val="Arial"/>
        <family val="2"/>
      </rPr>
      <t>2</t>
    </r>
    <r>
      <rPr>
        <sz val="11"/>
        <color rgb="FF201F1E"/>
        <rFont val="Arial"/>
        <family val="2"/>
      </rPr>
      <t xml:space="preserve"> &lt; Total Carbon Footprint &lt; 400 Metric Tons of CO</t>
    </r>
    <r>
      <rPr>
        <vertAlign val="subscript"/>
        <sz val="11"/>
        <color rgb="FF201F1E"/>
        <rFont val="Arial"/>
        <family val="2"/>
      </rPr>
      <t>2</t>
    </r>
  </si>
  <si>
    <r>
      <t>5 pts. 400 Metric Tons of CO</t>
    </r>
    <r>
      <rPr>
        <vertAlign val="subscript"/>
        <sz val="11"/>
        <color rgb="FF201F1E"/>
        <rFont val="Arial"/>
        <family val="2"/>
      </rPr>
      <t>2</t>
    </r>
    <r>
      <rPr>
        <sz val="11"/>
        <color rgb="FF201F1E"/>
        <rFont val="Arial"/>
        <family val="2"/>
      </rPr>
      <t xml:space="preserve"> &lt; Total Carbon Footprint &lt; 500 Metric Tons of CO</t>
    </r>
    <r>
      <rPr>
        <vertAlign val="subscript"/>
        <sz val="11"/>
        <color rgb="FF201F1E"/>
        <rFont val="Arial"/>
        <family val="2"/>
      </rPr>
      <t>2</t>
    </r>
  </si>
  <si>
    <r>
      <t>4 pts. Total Carbon Footprint &gt; 500 Metric Tons of CO</t>
    </r>
    <r>
      <rPr>
        <vertAlign val="subscript"/>
        <sz val="11"/>
        <color rgb="FF201F1E"/>
        <rFont val="Arial"/>
        <family val="2"/>
      </rPr>
      <t>2</t>
    </r>
  </si>
  <si>
    <t>Budget (max. 20)</t>
  </si>
  <si>
    <t xml:space="preserve">Donor Documentation or estimate (Receipts of documentation) </t>
  </si>
  <si>
    <t>possible breakdown: (0 pts = no receipts or other documentation provided, 3 pts = receipts and/or documentation for some materials, 5 pts = all receipts and estimated donations are documented for all materials)</t>
  </si>
  <si>
    <t>Itemized Costs (quantity, unit costs)</t>
  </si>
  <si>
    <t>possible breakdown: (0 pts = no itemization, 3 pts = full itemization but quantities are incorrect, 5 pts = all material quantities and unit costs are accounted for)</t>
  </si>
  <si>
    <t>Cost (see below 10 pts. Max.)</t>
  </si>
  <si>
    <t>The team cost should include the total cost of the wood elements + Simpson Strong Tie Fastening Products. Inaccurate or incomplete budgets are not eligible for points. The teams are awarded points based on the average of all accurate budgets submitted:</t>
  </si>
  <si>
    <t>10 pts. Lowest accurate cost</t>
  </si>
  <si>
    <t>8 pts. More than 10% below Average  Cost</t>
  </si>
  <si>
    <t>6 pts. Within 10% of Average Cost</t>
  </si>
  <si>
    <t>4 pts. More than 10% above Average Cost</t>
  </si>
  <si>
    <t>2 pts. Highest accurate cost</t>
  </si>
  <si>
    <t>Report Requirements (Max. 10)</t>
  </si>
  <si>
    <t>Ensure that the report includes each of the items mentioned.</t>
  </si>
  <si>
    <t>Table of contents</t>
  </si>
  <si>
    <t>Team Members, Cell Phones, Emails - Builders Designated</t>
  </si>
  <si>
    <t>Faculty Advisor Name, Telephone, Email.</t>
  </si>
  <si>
    <t>Host and Sponsor logos (ASCE, SST, AWC, APA)</t>
  </si>
  <si>
    <t>Structure Removal Plan</t>
  </si>
  <si>
    <t>Ladder Safety Statement Signed</t>
  </si>
  <si>
    <t>Report signed Captain &amp; Faculty Advisor sheet</t>
  </si>
  <si>
    <t>Phase 2: Drawings, BIM Model, Visual Aids, Graphics</t>
  </si>
  <si>
    <t>Visual Aid (max. 9)</t>
  </si>
  <si>
    <t>Ensure that the visual aid includes each of the items mentioned. This scoring is pass/fail, meaning no partial credit.</t>
  </si>
  <si>
    <t>University and team member names</t>
  </si>
  <si>
    <t>Graphics and/or photos of the structure</t>
  </si>
  <si>
    <t>Factor of Safety for the diaphragm and the shear walls.</t>
  </si>
  <si>
    <t>Design features</t>
  </si>
  <si>
    <t>Total calculated carbon stored in structure and the total potential carbon benefit</t>
  </si>
  <si>
    <t>Total material cost of the structure</t>
  </si>
  <si>
    <t>Arrangement for removal of structure</t>
  </si>
  <si>
    <t>Logos of all the host and sponsors (ASCE, AWC, APA &amp; SST)</t>
  </si>
  <si>
    <t>Creativity/Aesthetics (max. points 20 plus max 5 bonus points)</t>
  </si>
  <si>
    <t>Judges will judge the overall proposed aesthetics of the structure based on what the team's provide on the display board, reports, drawings &amp; BIM Model</t>
  </si>
  <si>
    <t xml:space="preserve">Bonus Points - </t>
  </si>
  <si>
    <t>1st place 5 point, 2nd 4 points, and 3rd place 3 points</t>
  </si>
  <si>
    <t>Deliverables [2D &amp; 3D BIM Model]  (Max 120 points)</t>
  </si>
  <si>
    <r>
      <t xml:space="preserve">   22" x 34" Structural Drawings  (max 50)</t>
    </r>
    <r>
      <rPr>
        <b/>
        <sz val="11"/>
        <color rgb="FFFF0000"/>
        <rFont val="Arial"/>
        <family val="2"/>
      </rPr>
      <t xml:space="preserve"> </t>
    </r>
  </si>
  <si>
    <t>Roof Framing Plan: beams, wall locations, openings if added</t>
  </si>
  <si>
    <t>possible breakdown: (0 pts = no framing or walls shown, 4 pts = framing and supports shown but not labelled or not correctly shown, 6 pts = framing and supports shown correctly and sizes labelled, 10 pts = all framing members and supports shown on plan with appropriate size/elevation/section/detail callouts)</t>
  </si>
  <si>
    <t>Floor Framing Plan: beams, wall locations, openings if added</t>
  </si>
  <si>
    <t>Elevations:  openings, walls, anchors and strapping, plates?</t>
  </si>
  <si>
    <t>possible breakdown: (0 pts = no elevations shown, 5 pts = elevations present but not dimensioned or not correctly shown, 10 pts = framing shown correctly and dimensions labelled but missing other info, 15 pts = all framing members and openings shown with appropriate dimensions/member size/detail callouts)</t>
  </si>
  <si>
    <t>Details: roof to walls, floor to walls, wall anchorage, wall to wall strapping? Typical beam to beam with hardware?</t>
  </si>
  <si>
    <t>possible breakdown: (0 pts = no relevant details shown, 5 pts = some details present but do not show a complete load path, 10 pts = complete details but no cross-referencing to plans/elevations, 15 pts = all relevant details complete and called out on plan or elevation)</t>
  </si>
  <si>
    <t xml:space="preserve">   3D BIM Model (Max 70)</t>
  </si>
  <si>
    <t xml:space="preserve">      Accuracy of model</t>
  </si>
  <si>
    <t>Elements match those in the calculations both in type, location and quantity.</t>
  </si>
  <si>
    <r>
      <t>Roof (slope, member size, member spacing)</t>
    </r>
    <r>
      <rPr>
        <sz val="11"/>
        <color rgb="FF222222"/>
        <rFont val="Arial"/>
        <family val="2"/>
      </rPr>
      <t> </t>
    </r>
  </si>
  <si>
    <t>possible breakdown: (0 pts = no roof framing shown, 3 pts = framing shown at correct slope and spacing but incorrect size, 5 pts = all framing modeled per calculations)</t>
  </si>
  <si>
    <t xml:space="preserve">Floor (member size, member spacing, opening framing) </t>
  </si>
  <si>
    <t>possible breakdown: (0 pts = no floor framing shown, 3 pts = correct joist size and spacing modelled but no opening framing shown, 5 pts = all floor framing modeled per calculations)</t>
  </si>
  <si>
    <t>Shear wall (sheathing, diaphragm to roof connectors)</t>
  </si>
  <si>
    <t>possible breakdown: (0 pts = no sheathing or diaphragm connections shown, 3 pts = sheathing and diaphragm connectors shown but incorrect type or location, 5 pts = all sheathing and diaphragm connectors modeled per calculations)</t>
  </si>
  <si>
    <t>Wind uplift connections (placement, type, spacing)</t>
  </si>
  <si>
    <t>possible breakdown: (0 pts = no uplift restraint shown, 3 pts = uplift restraints shown in correct location but incorrect type, 5 pts = all uplift restraints modeled per calculations)</t>
  </si>
  <si>
    <t>Floor to wall anchorage (for sliding and overturning)</t>
  </si>
  <si>
    <t>possible breakdown: (0 pts = no sliding or overturning restraint shown, 3 pts = sliding and overturning restraints shown in correct location but incorrect type, 5 pts = all sliding and overturning restraints modeled per calculations)</t>
  </si>
  <si>
    <t>Foundation anchorage (for sliding and overturning)</t>
  </si>
  <si>
    <t xml:space="preserve">      Complete Structure: Overall structure completion &amp; demonstrated load path</t>
  </si>
  <si>
    <t xml:space="preserve">Having something displayed for each element (connectors, hold-downs, cladding etc.), Does not have to be exactly like the calcs or other deliverables. In other words, as long as the element is there and shown. </t>
  </si>
  <si>
    <t>Roof Framing &amp; Sheathing</t>
  </si>
  <si>
    <t>possible breakdown: (0 pts = no framing or sheathing shown, 3.5 pts = either framing or sheathing is not modelled, 7 pts = both framing and sheathing modeled)</t>
  </si>
  <si>
    <t>Floor Framing &amp; Sheathing</t>
  </si>
  <si>
    <t>Wall Framing &amp; Sheathing (Both Floors)</t>
  </si>
  <si>
    <t>possible breakdown: (0 pts = no framing or sheathing shown, 3.5 pts = framing is modelled but no openings provided, 7 pts = both framing and sheathing modeled with openings)</t>
  </si>
  <si>
    <t>Floor Connectors (Example: Hangers)</t>
  </si>
  <si>
    <t>possible breakdown (0 pts = no floor connection shown, 2 pts = floor connection shown but inadequate load path, 3 pts = gravity load path clearly modelled)</t>
  </si>
  <si>
    <t>Roof Connectors (Example: Hurricane Ties)</t>
  </si>
  <si>
    <t>possible breakdown: (0 pts = no roof connection shown, 2 pts = roof connection shown but inadequate load path, 3 pts = uplift load path clearly modelled)</t>
  </si>
  <si>
    <t xml:space="preserve">Cladding (Any Arch. Features) </t>
  </si>
  <si>
    <t>possible breakdown: (0 pts = no cladding or architectural features shown, 1.5 pts = cladding/architectural features shown but location incorrect, 3 pts = cladding/architectural features modeled with appropriate structural support)</t>
  </si>
  <si>
    <t>Lateral Load Connectors (Example: Straps, Hold-downs, Clips)</t>
  </si>
  <si>
    <t>possible breakdown: (0 pts = no lateral load connections shown, 2 pts = lateral load connectors shown but load path incomplete/discontinuous, 4 pts = all connectors required for continuous lateral load path modeled)</t>
  </si>
  <si>
    <t>Meets Project Requirements (Windows, Door, Floor Opening, Cantilever Beam, 6x6' Floor Plan, 2 stories)</t>
  </si>
  <si>
    <t>possible breakdown: (0 pts = no model submitted, 3 pts = 3 of the required building elements are not met, 6 pts = all project requirements modeled)</t>
  </si>
  <si>
    <t>Phase 3: Presentation</t>
  </si>
  <si>
    <t xml:space="preserve">Presentation (Max 11 points) </t>
  </si>
  <si>
    <t xml:space="preserve">Time Limit: Maximum 10 Minutes. </t>
  </si>
  <si>
    <t xml:space="preserve">All team members participate in the presentation </t>
  </si>
  <si>
    <t xml:space="preserve">Structural Design Elements (Talk about the structural perspective of the structure) </t>
  </si>
  <si>
    <t xml:space="preserve">Architectural Design Elements Discussion about the architectural perspective of the structure) </t>
  </si>
  <si>
    <t>Day of Event</t>
  </si>
  <si>
    <t>Construction (max. 130 + BONUS)</t>
  </si>
  <si>
    <t xml:space="preserve">   Accuracy of Construction </t>
  </si>
  <si>
    <t>consistency with drawings: roof</t>
  </si>
  <si>
    <t>Deduct 1 pt. for any repeated connection that does not match their drawings or incorrect materials. Deduct 1/2 pt. for missing connectors. Any deviation from the drawings that creates a more complete load path should not be penalized. A team may not score less than 0 or more than 4.</t>
  </si>
  <si>
    <t>consistency with drawings: 2nd floor</t>
  </si>
  <si>
    <t xml:space="preserve">consistency with drawings: 2nd story wall framing, 3 windows - headers, jambs </t>
  </si>
  <si>
    <t>consistency with drawings: 1st story wall framing, 3 windows, 1 door, sill plates, headers, jambs</t>
  </si>
  <si>
    <t>upload images and presentation materials</t>
  </si>
  <si>
    <t>(Subject to deductions only)</t>
  </si>
  <si>
    <t>Deduct 2 pts. for not images uploaded and 3 pts. for no presentation materials uploaded. If the files are uploaded but were late, deduct 1/2 pt. for every day late.</t>
  </si>
  <si>
    <t>hard copy of structural drawings and report</t>
  </si>
  <si>
    <t>Deduct 2 pts. if no report available, deduct 10 pts. if no drawings available on site.</t>
  </si>
  <si>
    <t>cantilever deflection accuracy</t>
  </si>
  <si>
    <t>Deduct 1 pt. for every 1% deviation from calculated deflection, teams may not earn less than 0 points.</t>
  </si>
  <si>
    <t xml:space="preserve">   Load Path </t>
  </si>
  <si>
    <t>vertical loads: roof to 2nd story walls or posts, notched rafters/joists, connectors</t>
  </si>
  <si>
    <t>possible breakdown: (0 pts = no positive connection between roof framing and walls, 5 pts = positive connection but some misalignment with supports below, 10 pts = all framing members and supports aligned with a positive connection)</t>
  </si>
  <si>
    <t>vertical loads: 2nd floor framing to 1st story walls or posts, framing at opening, connectors for joists/beams</t>
  </si>
  <si>
    <t>possible breakdown: (0 pts = no positive connection between floor framing and walls, 5 pts = positive connection but some misalignment with supports below or missing supports below, 10 pts = all framing members and supports aligned with a positive connection)</t>
  </si>
  <si>
    <t>uplift loads: roof to 2nd story walls, straps, nailing</t>
  </si>
  <si>
    <t>possible breakdown: (0 pts = roof framing is only attached to walls with toenails, 4 pts = roof framing attached with toenails only, 6 pts = uplift connectors are provided at the roof framing but load is not transferred around openings, 10 pts = uplift connectors provided and load path through wall is complete down to sill plate)</t>
  </si>
  <si>
    <t>uplift loads: 2nd story to 1st story walls, straps, nailing</t>
  </si>
  <si>
    <t>possible breakdown: (0 pts = no transfer of uplift forces between the 2nd story walls and 1st story walls, 5 pts = straps/anchors present but placed incorrectly, 10 pts = all straps/anchors adequately placed to transfer uplift loads past the floor assembly)</t>
  </si>
  <si>
    <t>uplift loads: 1st story walls to ground; straps and anchors, boundary nailing</t>
  </si>
  <si>
    <t>possible breakdown: (0 pts = no uplift resistance at the 1st story walls, 4 pts = straps/anchors present but no uplift resistance at the base of the wall, 6 pts = all straps/anchors properly placed to resist uplift but incorrectly installed, 10 pts = all straps/anchors properly placed to resist uplift and correctly installed)</t>
  </si>
  <si>
    <t>in-plane lateral loads: roof to 2nd story walls, collectors, straps, blocking, nailing</t>
  </si>
  <si>
    <t>possible breakdown: (0 pts = no lateral load transfer to walls, 5 pts = blocking or extended sheathing installed but no additional hardware with lateral capacity, 10 pts = lateral force transfer to wall top plates but missing collector splices or panel edge nailing, 15 pts = continuous load path from the diaphragm to the wall below)</t>
  </si>
  <si>
    <t>in-plane lateral loads: 2nd story to 1st story walls, collectors, blocking, straps, nailing</t>
  </si>
  <si>
    <t>possible breakdown: (0 pts = no lateral load transfer from floor to walls, 5 pts = lateral load transferred from both story above and floor but no transfer of overturning loads from above, 10 pts = lateral load transferred from both story above and floor but transfer of overturning loads from above misaligned, 15 pts = lateral load transferred from both story above and floor in addition to transfer of overturning loads from above)</t>
  </si>
  <si>
    <t>in-plane lateral loads: 1st story walls to ground; straps and anchors, boundary nailing</t>
  </si>
  <si>
    <t>possible breakdown: (0 pts = no lateral load transfer at wall base, 5 pts = edge nailing over 6" o.c. or sufficiently nailed walls that exceed the maximum aspect ratio, 10 pts = shear walls with appropriate nailing pattern but no overturning resistance, 15 pts = all nailing, sill anchors, washers and holdowns present and meeting code minimums)</t>
  </si>
  <si>
    <t xml:space="preserve">   Complete Structure </t>
  </si>
  <si>
    <t>2 levels constructed, within building specs</t>
  </si>
  <si>
    <t>possible breakdown: (0 pts = building footprint dimensions do not meet rules, 3 pts = one level constructed but does not meet some of the height and opening restrictions, 7 pts = most of the 2nd story complete and meeting dimensional requirements, 10 pts = both levels complete and meeting dimensional requirements)</t>
  </si>
  <si>
    <t>cantilever installed, 4 feet extension</t>
  </si>
  <si>
    <t>possible breakdown: (0 pts = no cantilever, 3 pts = cantilever installed but the incorrect length, size or placement, 5 pts = cantilever installed with the correct extension, size and placement)</t>
  </si>
  <si>
    <t>boundary limits</t>
  </si>
  <si>
    <t>Deduct 1/2 pt. for every inch the building extends beyond specification limits. Deduct 1 pt. for every building component not in conformance with specifications (ex. if windows exceed allowed % of wall area, subtract 1 pt.)</t>
  </si>
  <si>
    <t>all construction materials within the construction site throughout construction period</t>
  </si>
  <si>
    <t>Deduct 1 pt. every time construction material leaves the site during construction. No construction materials may be brought onto the site during the construction period.</t>
  </si>
  <si>
    <t>clean site after deconstruction</t>
  </si>
  <si>
    <t>Deduct 1/2 pt. for every piece of debris found after site is vacated.</t>
  </si>
  <si>
    <t>PPE &amp; Safety</t>
  </si>
  <si>
    <t>Deduct 1/2 pt. for every instance where PPE was not donned when required (as with gloves) or where an article of PPE was removed during active construction.</t>
  </si>
  <si>
    <t>construction workers - onsite count</t>
  </si>
  <si>
    <t>Deduct 1/2 pt. for every time a builder steps out of the construction site during active construction.</t>
  </si>
  <si>
    <t xml:space="preserve">   Build Time</t>
  </si>
  <si>
    <t>Top five teams that have built the structure accurately and have the fastest construction time</t>
  </si>
  <si>
    <t>BONUS</t>
  </si>
  <si>
    <t>Teams that do not finish within the allotted time are ineligible for this bonus</t>
  </si>
  <si>
    <t>Additional possible points deducted and/or disqualification</t>
  </si>
  <si>
    <t>10 points deducted if the team folder does not contain the required files for Phase One by the submission deadline.</t>
  </si>
  <si>
    <t>Teams will be disqualified if the team folder does not contain the required file for Phase One by the Phase Two submission deadline.</t>
  </si>
  <si>
    <t>8 points deducted if the folder does not contain the required electronic files for Phase Two.</t>
  </si>
  <si>
    <t>2 points deducted if the folder does not contain the required electronic files for Phase Three.</t>
  </si>
  <si>
    <t xml:space="preserve">Section </t>
  </si>
  <si>
    <t>Maximum Points</t>
  </si>
  <si>
    <t>Bonus Points</t>
  </si>
  <si>
    <t>Construction (Max 130 plus max 1 bonus point)</t>
  </si>
  <si>
    <t>Total</t>
  </si>
  <si>
    <t>ASU</t>
  </si>
  <si>
    <t>BSU</t>
  </si>
  <si>
    <t>BYU</t>
  </si>
  <si>
    <t>NAU</t>
  </si>
  <si>
    <t>SUU</t>
  </si>
  <si>
    <t>UA</t>
  </si>
  <si>
    <t>UNLV</t>
  </si>
  <si>
    <t>USU</t>
  </si>
  <si>
    <t>Deductions</t>
  </si>
  <si>
    <t>MN or CS</t>
  </si>
  <si>
    <t>GM or DR</t>
  </si>
  <si>
    <t>CS - totals</t>
  </si>
  <si>
    <t>DR - totals</t>
  </si>
  <si>
    <t>BIM</t>
  </si>
  <si>
    <t>GM - totals</t>
  </si>
  <si>
    <t>SO - UA drawings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</si>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</sst>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  <scheme val="minor"/>
    </font>
    <font>
      <sz val="11"/>
      <color rgb="FF201F1E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222222"/>
      <name val="Arial"/>
      <family val="2"/>
    </font>
    <font>
      <sz val="11"/>
      <color theme="2"/>
      <name val="Arial"/>
      <family val="2"/>
    </font>
    <font>
      <b/>
      <i/>
      <sz val="11"/>
      <color theme="2"/>
      <name val="Arial"/>
      <family val="2"/>
    </font>
    <font>
      <b/>
      <sz val="16"/>
      <color theme="2"/>
      <name val="Arial"/>
      <family val="2"/>
    </font>
    <font>
      <sz val="14"/>
      <color theme="2"/>
      <name val="Arial"/>
      <family val="2"/>
    </font>
    <font>
      <b/>
      <i/>
      <sz val="14"/>
      <color theme="2"/>
      <name val="Arial"/>
      <family val="2"/>
    </font>
    <font>
      <b/>
      <i/>
      <sz val="10"/>
      <color theme="2"/>
      <name val="Arial"/>
      <family val="2"/>
    </font>
    <font>
      <vertAlign val="subscript"/>
      <sz val="11"/>
      <color rgb="FF201F1E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2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EA9999"/>
        <bgColor rgb="FFEA99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E6DD"/>
      </patternFill>
    </fill>
    <fill>
      <patternFill patternType="solid">
        <fgColor theme="7" tint="0.79998168889431442"/>
        <bgColor rgb="FFE8E7FC"/>
      </patternFill>
    </fill>
    <fill>
      <patternFill patternType="solid">
        <fgColor theme="7" tint="0.79998168889431442"/>
        <bgColor rgb="FFE7F9EF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FFE599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63D29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1F1DA"/>
        <bgColor rgb="FFE8E7FC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2">
    <xf numFmtId="0" fontId="0" fillId="0" borderId="0"/>
    <xf numFmtId="0" fontId="3" fillId="0" borderId="0"/>
  </cellStyleXfs>
  <cellXfs count="172">
    <xf numFmtId="0" fontId="0" fillId="0" borderId="0" xfId="0"/>
    <xf numFmtId="0" fontId="4" fillId="0" borderId="0" xfId="1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horizontal="center" vertical="top"/>
    </xf>
    <xf numFmtId="0" fontId="8" fillId="2" borderId="11" xfId="0" applyFont="1" applyFill="1" applyBorder="1" applyAlignment="1">
      <alignment vertical="top"/>
    </xf>
    <xf numFmtId="0" fontId="8" fillId="2" borderId="11" xfId="0" applyFont="1" applyFill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6" fillId="0" borderId="9" xfId="0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5" fillId="5" borderId="0" xfId="0" applyFont="1" applyFill="1" applyAlignment="1">
      <alignment horizontal="center" vertical="top"/>
    </xf>
    <xf numFmtId="0" fontId="8" fillId="5" borderId="0" xfId="0" applyFont="1" applyFill="1" applyAlignment="1">
      <alignment horizontal="center" vertical="top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8" fillId="6" borderId="0" xfId="0" applyFont="1" applyFill="1" applyAlignment="1">
      <alignment horizontal="center" vertical="top"/>
    </xf>
    <xf numFmtId="0" fontId="8" fillId="7" borderId="0" xfId="0" applyFont="1" applyFill="1" applyAlignment="1">
      <alignment horizontal="center" vertical="top"/>
    </xf>
    <xf numFmtId="0" fontId="8" fillId="8" borderId="0" xfId="0" applyFont="1" applyFill="1" applyAlignment="1">
      <alignment horizontal="center" vertical="top"/>
    </xf>
    <xf numFmtId="0" fontId="5" fillId="5" borderId="0" xfId="0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16" fillId="9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0" fontId="16" fillId="9" borderId="0" xfId="0" applyFont="1" applyFill="1"/>
    <xf numFmtId="0" fontId="17" fillId="11" borderId="0" xfId="0" applyFont="1" applyFill="1" applyAlignment="1">
      <alignment horizontal="center" vertical="top"/>
    </xf>
    <xf numFmtId="0" fontId="17" fillId="11" borderId="0" xfId="0" applyFont="1" applyFill="1" applyAlignment="1">
      <alignment vertical="top"/>
    </xf>
    <xf numFmtId="0" fontId="15" fillId="13" borderId="0" xfId="0" applyFont="1" applyFill="1" applyAlignment="1">
      <alignment horizontal="center" vertical="top"/>
    </xf>
    <xf numFmtId="0" fontId="19" fillId="13" borderId="0" xfId="0" applyFont="1" applyFill="1" applyAlignment="1">
      <alignment vertical="top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center" vertical="top" wrapText="1"/>
    </xf>
    <xf numFmtId="0" fontId="4" fillId="5" borderId="0" xfId="1" applyFont="1" applyFill="1" applyAlignment="1">
      <alignment horizontal="center" vertical="top"/>
    </xf>
    <xf numFmtId="0" fontId="16" fillId="10" borderId="14" xfId="0" applyFont="1" applyFill="1" applyBorder="1" applyAlignment="1">
      <alignment horizontal="center" textRotation="90"/>
    </xf>
    <xf numFmtId="0" fontId="0" fillId="0" borderId="14" xfId="0" applyBorder="1" applyAlignment="1">
      <alignment vertical="top"/>
    </xf>
    <xf numFmtId="0" fontId="17" fillId="12" borderId="14" xfId="0" applyFont="1" applyFill="1" applyBorder="1" applyAlignment="1">
      <alignment vertical="top"/>
    </xf>
    <xf numFmtId="0" fontId="19" fillId="13" borderId="14" xfId="0" applyFont="1" applyFill="1" applyBorder="1" applyAlignment="1">
      <alignment vertical="top"/>
    </xf>
    <xf numFmtId="0" fontId="1" fillId="5" borderId="14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6" borderId="14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7" borderId="14" xfId="0" applyFont="1" applyFill="1" applyBorder="1" applyAlignment="1">
      <alignment vertical="top"/>
    </xf>
    <xf numFmtId="0" fontId="1" fillId="8" borderId="14" xfId="0" applyFont="1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10" fontId="1" fillId="0" borderId="14" xfId="0" applyNumberFormat="1" applyFont="1" applyBorder="1" applyAlignment="1">
      <alignment vertical="top"/>
    </xf>
    <xf numFmtId="0" fontId="18" fillId="12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14" fillId="12" borderId="0" xfId="0" applyFont="1" applyFill="1" applyAlignment="1">
      <alignment vertical="top" wrapText="1"/>
    </xf>
    <xf numFmtId="0" fontId="14" fillId="1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9" fontId="8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10" fontId="8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5" fillId="14" borderId="0" xfId="0" applyFont="1" applyFill="1" applyAlignment="1">
      <alignment horizontal="center" vertical="top"/>
    </xf>
    <xf numFmtId="0" fontId="19" fillId="14" borderId="14" xfId="0" applyFont="1" applyFill="1" applyBorder="1" applyAlignment="1">
      <alignment vertical="top"/>
    </xf>
    <xf numFmtId="0" fontId="19" fillId="14" borderId="0" xfId="0" applyFont="1" applyFill="1" applyAlignment="1">
      <alignment vertical="top"/>
    </xf>
    <xf numFmtId="2" fontId="23" fillId="12" borderId="14" xfId="0" applyNumberFormat="1" applyFont="1" applyFill="1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2" fontId="0" fillId="0" borderId="14" xfId="0" applyNumberFormat="1" applyBorder="1" applyAlignment="1">
      <alignment vertical="top"/>
    </xf>
    <xf numFmtId="0" fontId="24" fillId="0" borderId="0" xfId="0" applyFont="1" applyAlignment="1">
      <alignment horizontal="center" vertical="top"/>
    </xf>
    <xf numFmtId="0" fontId="25" fillId="0" borderId="14" xfId="0" applyFont="1" applyBorder="1" applyAlignment="1">
      <alignment horizontal="center" wrapText="1"/>
    </xf>
    <xf numFmtId="2" fontId="26" fillId="0" borderId="14" xfId="0" applyNumberFormat="1" applyFont="1" applyBorder="1" applyAlignment="1">
      <alignment vertical="top"/>
    </xf>
    <xf numFmtId="0" fontId="27" fillId="0" borderId="14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4" fillId="13" borderId="0" xfId="0" applyFont="1" applyFill="1" applyAlignment="1">
      <alignment vertical="top" wrapText="1"/>
    </xf>
    <xf numFmtId="0" fontId="14" fillId="13" borderId="10" xfId="0" applyFont="1" applyFill="1" applyBorder="1" applyAlignment="1">
      <alignment vertical="top" wrapText="1"/>
    </xf>
    <xf numFmtId="0" fontId="4" fillId="5" borderId="0" xfId="1" applyFont="1" applyFill="1" applyAlignment="1">
      <alignment horizontal="left" vertical="top" wrapText="1"/>
    </xf>
    <xf numFmtId="0" fontId="4" fillId="2" borderId="13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5" fillId="5" borderId="0" xfId="0" applyFont="1" applyFill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6" fillId="10" borderId="0" xfId="0" applyFont="1" applyFill="1" applyAlignment="1">
      <alignment horizontal="left" wrapText="1"/>
    </xf>
    <xf numFmtId="0" fontId="16" fillId="10" borderId="1" xfId="0" applyFont="1" applyFill="1" applyBorder="1" applyAlignment="1">
      <alignment horizontal="left" wrapText="1"/>
    </xf>
    <xf numFmtId="0" fontId="16" fillId="9" borderId="0" xfId="0" applyFont="1" applyFill="1"/>
    <xf numFmtId="0" fontId="4" fillId="2" borderId="23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5" fillId="15" borderId="0" xfId="0" applyFont="1" applyFill="1" applyAlignment="1">
      <alignment wrapText="1"/>
    </xf>
    <xf numFmtId="0" fontId="5" fillId="15" borderId="1" xfId="0" applyFont="1" applyFill="1" applyBorder="1" applyAlignment="1">
      <alignment wrapText="1"/>
    </xf>
    <xf numFmtId="0" fontId="14" fillId="12" borderId="0" xfId="0" applyFont="1" applyFill="1" applyAlignment="1">
      <alignment vertical="top" wrapText="1"/>
    </xf>
    <xf numFmtId="0" fontId="14" fillId="12" borderId="10" xfId="0" applyFont="1" applyFill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4" fillId="7" borderId="0" xfId="0" applyFont="1" applyFill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8" fillId="8" borderId="0" xfId="0" applyFont="1" applyFill="1" applyAlignment="1">
      <alignment vertical="top" wrapText="1"/>
    </xf>
    <xf numFmtId="0" fontId="8" fillId="8" borderId="1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8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7" borderId="0" xfId="0" applyFont="1" applyFill="1" applyAlignment="1">
      <alignment vertical="top"/>
    </xf>
    <xf numFmtId="0" fontId="8" fillId="0" borderId="5" xfId="0" applyFont="1" applyBorder="1" applyAlignment="1">
      <alignment vertical="top"/>
    </xf>
    <xf numFmtId="0" fontId="7" fillId="3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4" fillId="4" borderId="0" xfId="0" applyFont="1" applyFill="1" applyAlignment="1">
      <alignment vertical="top" wrapText="1"/>
    </xf>
    <xf numFmtId="0" fontId="8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4" fillId="2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4" fillId="2" borderId="0" xfId="0" applyFont="1" applyFill="1" applyAlignment="1">
      <alignment horizontal="center" vertical="top" wrapText="1"/>
    </xf>
    <xf numFmtId="0" fontId="18" fillId="12" borderId="0" xfId="0" applyFont="1" applyFill="1" applyAlignment="1">
      <alignment vertical="top"/>
    </xf>
    <xf numFmtId="0" fontId="17" fillId="11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6" borderId="0" xfId="0" applyFont="1" applyFill="1" applyAlignment="1">
      <alignment vertical="top"/>
    </xf>
    <xf numFmtId="0" fontId="8" fillId="6" borderId="0" xfId="0" applyFont="1" applyFill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16" xfId="0" applyFont="1" applyFill="1" applyBorder="1" applyAlignment="1">
      <alignment horizontal="left" vertical="top" wrapText="1"/>
    </xf>
    <xf numFmtId="0" fontId="8" fillId="6" borderId="17" xfId="0" applyFont="1" applyFill="1" applyBorder="1" applyAlignment="1">
      <alignment horizontal="left" vertical="top" wrapText="1"/>
    </xf>
    <xf numFmtId="0" fontId="16" fillId="10" borderId="0" xfId="0" applyFont="1" applyFill="1" applyAlignment="1">
      <alignment horizontal="center"/>
    </xf>
    <xf numFmtId="0" fontId="8" fillId="5" borderId="0" xfId="0" applyFont="1" applyFill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5" fillId="13" borderId="0" xfId="0" applyFont="1" applyFill="1" applyAlignment="1">
      <alignment vertical="top"/>
    </xf>
    <xf numFmtId="0" fontId="8" fillId="5" borderId="10" xfId="0" applyFont="1" applyFill="1" applyBorder="1" applyAlignment="1">
      <alignment vertical="top" wrapText="1"/>
    </xf>
    <xf numFmtId="0" fontId="15" fillId="14" borderId="0" xfId="0" applyFont="1" applyFill="1" applyAlignment="1">
      <alignment vertical="top"/>
    </xf>
    <xf numFmtId="0" fontId="14" fillId="12" borderId="0" xfId="0" applyFont="1" applyFill="1" applyAlignment="1">
      <alignment horizontal="left" vertical="top" wrapText="1"/>
    </xf>
    <xf numFmtId="0" fontId="14" fillId="12" borderId="10" xfId="0" applyFont="1" applyFill="1" applyBorder="1" applyAlignment="1">
      <alignment horizontal="left" vertical="top" wrapText="1"/>
    </xf>
    <xf numFmtId="0" fontId="15" fillId="14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16" fillId="10" borderId="10" xfId="0" applyFont="1" applyFill="1" applyBorder="1" applyAlignment="1">
      <alignment horizontal="left" wrapText="1"/>
    </xf>
    <xf numFmtId="0" fontId="5" fillId="13" borderId="0" xfId="0" applyFont="1" applyFill="1" applyAlignment="1">
      <alignment vertical="top" wrapText="1"/>
    </xf>
    <xf numFmtId="0" fontId="5" fillId="13" borderId="10" xfId="0" applyFont="1" applyFill="1" applyBorder="1" applyAlignment="1">
      <alignment vertical="top" wrapText="1"/>
    </xf>
    <xf numFmtId="0" fontId="14" fillId="14" borderId="0" xfId="0" applyFont="1" applyFill="1" applyAlignment="1">
      <alignment vertical="top" wrapText="1"/>
    </xf>
    <xf numFmtId="0" fontId="14" fillId="14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0" fillId="0" borderId="14" xfId="0" applyBorder="1" applyAlignment="1">
      <alignment horizontal="center" vertical="top"/>
    </xf>
  </cellXfs>
  <cellStyles count="2">
    <cellStyle name="Normal" xfId="0" builtinId="0"/>
    <cellStyle name="Normal 2" xfId="1" xr:uid="{E2709AB0-EA50-45F6-8B2F-DD98870C1656}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AJ1010"/>
  <sheetViews>
    <sheetView tabSelected="1" zoomScale="85" zoomScaleNormal="85" workbookViewId="0">
      <pane xSplit="6" ySplit="1" topLeftCell="K139" activePane="bottomRight" state="frozen"/>
      <selection pane="topRight" activeCell="E1" sqref="E1"/>
      <selection pane="bottomLeft" activeCell="A2" sqref="A2"/>
      <selection pane="bottomRight" activeCell="X160" sqref="X160"/>
    </sheetView>
  </sheetViews>
  <sheetFormatPr defaultColWidth="14.42578125" defaultRowHeight="15.75" customHeight="1" outlineLevelRow="4" x14ac:dyDescent="0.2"/>
  <cols>
    <col min="1" max="1" width="8.140625" style="2" customWidth="1"/>
    <col min="2" max="2" width="13.5703125" style="5" customWidth="1"/>
    <col min="3" max="3" width="2.42578125" style="2" bestFit="1" customWidth="1"/>
    <col min="4" max="4" width="14.42578125" style="2"/>
    <col min="5" max="5" width="90.5703125" style="2" customWidth="1"/>
    <col min="6" max="6" width="26.42578125" style="5" bestFit="1" customWidth="1"/>
    <col min="7" max="7" width="50" style="77" customWidth="1"/>
    <col min="8" max="8" width="14.7109375" style="77" customWidth="1"/>
    <col min="9" max="24" width="6.7109375" style="42" customWidth="1"/>
    <col min="25" max="36" width="5.42578125" style="42" bestFit="1" customWidth="1"/>
    <col min="37" max="16384" width="14.42578125" style="2"/>
  </cols>
  <sheetData>
    <row r="1" spans="1:36" s="33" customFormat="1" ht="117.6" customHeight="1" x14ac:dyDescent="0.3">
      <c r="B1" s="31" t="s">
        <v>0</v>
      </c>
      <c r="C1" s="153" t="s">
        <v>1</v>
      </c>
      <c r="D1" s="111"/>
      <c r="E1" s="111"/>
      <c r="F1" s="32" t="s">
        <v>2</v>
      </c>
      <c r="G1" s="109" t="s">
        <v>3</v>
      </c>
      <c r="H1" s="110"/>
      <c r="I1" s="41" t="s">
        <v>199</v>
      </c>
      <c r="J1" s="41"/>
      <c r="K1" s="41" t="s">
        <v>200</v>
      </c>
      <c r="L1" s="41"/>
      <c r="M1" s="41" t="s">
        <v>201</v>
      </c>
      <c r="N1" s="41"/>
      <c r="O1" s="41" t="s">
        <v>202</v>
      </c>
      <c r="P1" s="41"/>
      <c r="Q1" s="41" t="s">
        <v>203</v>
      </c>
      <c r="R1" s="41"/>
      <c r="S1" s="41" t="s">
        <v>204</v>
      </c>
      <c r="T1" s="41"/>
      <c r="U1" s="41" t="s">
        <v>205</v>
      </c>
      <c r="V1" s="41"/>
      <c r="W1" s="41" t="s">
        <v>206</v>
      </c>
      <c r="X1" s="41"/>
      <c r="Y1" s="41" t="s">
        <v>4</v>
      </c>
      <c r="Z1" s="41" t="s">
        <v>5</v>
      </c>
      <c r="AA1" s="41" t="s">
        <v>6</v>
      </c>
      <c r="AB1" s="41" t="s">
        <v>7</v>
      </c>
      <c r="AC1" s="41" t="s">
        <v>8</v>
      </c>
      <c r="AD1" s="41" t="s">
        <v>9</v>
      </c>
      <c r="AE1" s="41" t="s">
        <v>10</v>
      </c>
      <c r="AF1" s="41" t="s">
        <v>11</v>
      </c>
      <c r="AG1" s="41" t="s">
        <v>12</v>
      </c>
      <c r="AH1" s="41" t="s">
        <v>13</v>
      </c>
      <c r="AI1" s="41" t="s">
        <v>14</v>
      </c>
      <c r="AJ1" s="41" t="s">
        <v>15</v>
      </c>
    </row>
    <row r="2" spans="1:36" ht="47.1" customHeight="1" x14ac:dyDescent="0.2">
      <c r="B2" s="20" t="s">
        <v>16</v>
      </c>
      <c r="C2" s="7"/>
      <c r="D2" s="6"/>
      <c r="E2" s="6"/>
      <c r="F2" s="7"/>
      <c r="G2" s="62"/>
      <c r="H2" s="62"/>
      <c r="I2" s="86" t="s">
        <v>208</v>
      </c>
      <c r="J2" s="86" t="s">
        <v>209</v>
      </c>
      <c r="K2" s="86" t="s">
        <v>208</v>
      </c>
      <c r="L2" s="86" t="s">
        <v>209</v>
      </c>
      <c r="M2" s="86" t="s">
        <v>208</v>
      </c>
      <c r="N2" s="86" t="s">
        <v>209</v>
      </c>
      <c r="O2" s="86" t="s">
        <v>208</v>
      </c>
      <c r="P2" s="86" t="s">
        <v>209</v>
      </c>
      <c r="Q2" s="86" t="s">
        <v>208</v>
      </c>
      <c r="R2" s="86" t="s">
        <v>209</v>
      </c>
      <c r="S2" s="86" t="s">
        <v>208</v>
      </c>
      <c r="T2" s="86" t="s">
        <v>209</v>
      </c>
      <c r="U2" s="86" t="s">
        <v>208</v>
      </c>
      <c r="V2" s="86" t="s">
        <v>209</v>
      </c>
      <c r="W2" s="86" t="s">
        <v>208</v>
      </c>
      <c r="X2" s="86" t="s">
        <v>209</v>
      </c>
    </row>
    <row r="3" spans="1:36" s="33" customFormat="1" ht="20.25" x14ac:dyDescent="0.3">
      <c r="A3" s="111" t="s">
        <v>17</v>
      </c>
      <c r="B3" s="111"/>
      <c r="C3" s="111"/>
      <c r="D3" s="111"/>
      <c r="E3" s="111"/>
      <c r="F3" s="32"/>
      <c r="G3" s="109"/>
      <c r="H3" s="11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s="35" customFormat="1" ht="18.75" outlineLevel="1" x14ac:dyDescent="0.2">
      <c r="B4" s="34"/>
      <c r="C4" s="144" t="s">
        <v>18</v>
      </c>
      <c r="D4" s="145"/>
      <c r="E4" s="145"/>
      <c r="F4" s="56">
        <f>SUM(F5:F17)</f>
        <v>82</v>
      </c>
      <c r="G4" s="63"/>
      <c r="H4" s="63"/>
      <c r="I4" s="43">
        <f>SUM(I6:I17)</f>
        <v>62</v>
      </c>
      <c r="J4" s="43">
        <v>65</v>
      </c>
      <c r="K4" s="43">
        <f>SUM(K6:K17)</f>
        <v>33</v>
      </c>
      <c r="L4" s="43">
        <v>60</v>
      </c>
      <c r="M4" s="43">
        <f>SUM(M6:M17)</f>
        <v>31</v>
      </c>
      <c r="N4" s="43">
        <v>70</v>
      </c>
      <c r="O4" s="43">
        <f>SUM(O6:O17)</f>
        <v>62</v>
      </c>
      <c r="P4" s="43">
        <v>68</v>
      </c>
      <c r="Q4" s="43">
        <f>SUM(Q6:Q17)</f>
        <v>13</v>
      </c>
      <c r="R4" s="43">
        <v>0</v>
      </c>
      <c r="S4" s="43">
        <f>SUM(S6:S17)</f>
        <v>52</v>
      </c>
      <c r="T4" s="43">
        <v>65</v>
      </c>
      <c r="U4" s="43">
        <f>SUM(U6:U17)</f>
        <v>9</v>
      </c>
      <c r="V4" s="43">
        <v>48</v>
      </c>
      <c r="W4" s="43">
        <f>SUM(W6:W17)</f>
        <v>55</v>
      </c>
      <c r="X4" s="43">
        <v>78</v>
      </c>
      <c r="Y4" s="43" t="s">
        <v>211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s="37" customFormat="1" ht="14.25" outlineLevel="2" collapsed="1" x14ac:dyDescent="0.2">
      <c r="B5" s="36"/>
      <c r="C5" s="157" t="s">
        <v>19</v>
      </c>
      <c r="D5" s="157"/>
      <c r="E5" s="157"/>
      <c r="F5" s="36"/>
      <c r="G5" s="64"/>
      <c r="H5" s="6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25" customFormat="1" ht="30" hidden="1" customHeight="1" outlineLevel="3" x14ac:dyDescent="0.2">
      <c r="B6" s="22" t="s">
        <v>20</v>
      </c>
      <c r="C6" s="23"/>
      <c r="D6" s="24" t="s">
        <v>21</v>
      </c>
      <c r="E6" s="24"/>
      <c r="F6" s="23">
        <v>6</v>
      </c>
      <c r="G6" s="154" t="s">
        <v>22</v>
      </c>
      <c r="H6" s="155"/>
      <c r="I6" s="45">
        <v>6</v>
      </c>
      <c r="K6" s="45">
        <v>6</v>
      </c>
      <c r="M6" s="45">
        <v>3</v>
      </c>
      <c r="O6" s="45">
        <v>6</v>
      </c>
      <c r="Q6" s="45">
        <v>0</v>
      </c>
      <c r="R6" s="45"/>
      <c r="S6" s="45">
        <v>6</v>
      </c>
      <c r="T6" s="45"/>
      <c r="U6" s="45">
        <v>0</v>
      </c>
      <c r="V6" s="45"/>
      <c r="W6" s="45">
        <v>3</v>
      </c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28.5" hidden="1" customHeight="1" outlineLevel="3" x14ac:dyDescent="0.2">
      <c r="B7" s="7" t="s">
        <v>20</v>
      </c>
      <c r="C7" s="11"/>
      <c r="D7" s="10" t="s">
        <v>23</v>
      </c>
      <c r="E7" s="10"/>
      <c r="F7" s="11">
        <v>6</v>
      </c>
      <c r="G7" s="128" t="s">
        <v>22</v>
      </c>
      <c r="H7" s="156"/>
      <c r="I7" s="46">
        <v>3</v>
      </c>
      <c r="K7" s="46">
        <v>3</v>
      </c>
      <c r="M7" s="46">
        <v>3</v>
      </c>
      <c r="O7" s="46">
        <v>6</v>
      </c>
      <c r="Q7" s="46">
        <v>0</v>
      </c>
      <c r="R7" s="46"/>
      <c r="S7" s="46">
        <v>6</v>
      </c>
      <c r="T7" s="46"/>
      <c r="U7" s="46">
        <v>0</v>
      </c>
      <c r="V7" s="46"/>
      <c r="W7" s="46">
        <v>3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6" s="37" customFormat="1" ht="14.25" outlineLevel="2" collapsed="1" x14ac:dyDescent="0.2">
      <c r="B8" s="36"/>
      <c r="C8" s="157" t="s">
        <v>24</v>
      </c>
      <c r="D8" s="157"/>
      <c r="E8" s="157"/>
      <c r="F8" s="36"/>
      <c r="G8" s="64"/>
      <c r="H8" s="6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25" customFormat="1" ht="60.95" hidden="1" customHeight="1" outlineLevel="3" x14ac:dyDescent="0.2">
      <c r="B9" s="22" t="s">
        <v>25</v>
      </c>
      <c r="C9" s="23"/>
      <c r="D9" s="24" t="s">
        <v>26</v>
      </c>
      <c r="E9" s="24"/>
      <c r="F9" s="23">
        <v>7</v>
      </c>
      <c r="G9" s="154" t="s">
        <v>27</v>
      </c>
      <c r="H9" s="158"/>
      <c r="I9" s="45">
        <v>5</v>
      </c>
      <c r="K9" s="45">
        <v>2</v>
      </c>
      <c r="M9" s="45">
        <v>1</v>
      </c>
      <c r="O9" s="45">
        <v>4</v>
      </c>
      <c r="Q9" s="45">
        <v>3</v>
      </c>
      <c r="R9" s="45"/>
      <c r="S9" s="45">
        <v>4</v>
      </c>
      <c r="T9" s="45"/>
      <c r="U9" s="45">
        <v>0</v>
      </c>
      <c r="V9" s="45"/>
      <c r="W9" s="45">
        <v>7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61.5" hidden="1" customHeight="1" outlineLevel="3" x14ac:dyDescent="0.2">
      <c r="B10" s="7" t="s">
        <v>20</v>
      </c>
      <c r="C10" s="11"/>
      <c r="D10" s="10" t="s">
        <v>28</v>
      </c>
      <c r="E10" s="10"/>
      <c r="F10" s="11">
        <v>8</v>
      </c>
      <c r="G10" s="128" t="s">
        <v>29</v>
      </c>
      <c r="H10" s="129"/>
      <c r="I10" s="46">
        <v>8</v>
      </c>
      <c r="K10" s="46">
        <v>5</v>
      </c>
      <c r="M10" s="46">
        <v>3</v>
      </c>
      <c r="O10" s="46">
        <v>8</v>
      </c>
      <c r="Q10" s="46">
        <v>0</v>
      </c>
      <c r="R10" s="46"/>
      <c r="S10" s="46">
        <v>8</v>
      </c>
      <c r="T10" s="46"/>
      <c r="U10" s="46">
        <v>3</v>
      </c>
      <c r="V10" s="46"/>
      <c r="W10" s="46">
        <v>5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</row>
    <row r="11" spans="1:36" s="25" customFormat="1" ht="62.45" hidden="1" customHeight="1" outlineLevel="3" x14ac:dyDescent="0.2">
      <c r="B11" s="22" t="s">
        <v>20</v>
      </c>
      <c r="C11" s="23"/>
      <c r="D11" s="24" t="s">
        <v>30</v>
      </c>
      <c r="E11" s="24"/>
      <c r="F11" s="23">
        <v>8</v>
      </c>
      <c r="G11" s="154" t="s">
        <v>31</v>
      </c>
      <c r="H11" s="158"/>
      <c r="I11" s="45">
        <v>8</v>
      </c>
      <c r="K11" s="45">
        <v>5</v>
      </c>
      <c r="M11" s="45">
        <v>3</v>
      </c>
      <c r="O11" s="45">
        <v>8</v>
      </c>
      <c r="Q11" s="45">
        <v>0</v>
      </c>
      <c r="R11" s="45"/>
      <c r="S11" s="45">
        <v>8</v>
      </c>
      <c r="T11" s="45"/>
      <c r="U11" s="45">
        <v>0</v>
      </c>
      <c r="V11" s="45"/>
      <c r="W11" s="45">
        <v>5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ht="60.6" hidden="1" customHeight="1" outlineLevel="3" x14ac:dyDescent="0.2">
      <c r="B12" s="7" t="s">
        <v>20</v>
      </c>
      <c r="C12" s="11"/>
      <c r="D12" s="10" t="s">
        <v>32</v>
      </c>
      <c r="E12" s="10"/>
      <c r="F12" s="11">
        <v>8</v>
      </c>
      <c r="G12" s="128" t="s">
        <v>33</v>
      </c>
      <c r="H12" s="129"/>
      <c r="I12" s="46">
        <v>5</v>
      </c>
      <c r="K12" s="46">
        <v>3</v>
      </c>
      <c r="M12" s="46">
        <v>3</v>
      </c>
      <c r="O12" s="46">
        <v>3</v>
      </c>
      <c r="Q12" s="46">
        <v>0</v>
      </c>
      <c r="R12" s="46"/>
      <c r="S12" s="46">
        <v>8</v>
      </c>
      <c r="T12" s="46"/>
      <c r="U12" s="46">
        <v>3</v>
      </c>
      <c r="V12" s="46"/>
      <c r="W12" s="46">
        <v>3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s="25" customFormat="1" ht="58.5" hidden="1" customHeight="1" outlineLevel="3" x14ac:dyDescent="0.2">
      <c r="B13" s="22" t="s">
        <v>20</v>
      </c>
      <c r="C13" s="23"/>
      <c r="D13" s="24" t="s">
        <v>34</v>
      </c>
      <c r="E13" s="24"/>
      <c r="F13" s="23">
        <v>12</v>
      </c>
      <c r="G13" s="154" t="s">
        <v>35</v>
      </c>
      <c r="H13" s="158"/>
      <c r="I13" s="45">
        <v>6</v>
      </c>
      <c r="K13" s="45">
        <v>0</v>
      </c>
      <c r="M13" s="45">
        <v>6</v>
      </c>
      <c r="O13" s="45">
        <v>6</v>
      </c>
      <c r="Q13" s="45">
        <v>0</v>
      </c>
      <c r="R13" s="45"/>
      <c r="S13" s="45">
        <v>0</v>
      </c>
      <c r="T13" s="45"/>
      <c r="U13" s="45">
        <v>0</v>
      </c>
      <c r="V13" s="45"/>
      <c r="W13" s="45">
        <v>12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36" ht="45.95" hidden="1" customHeight="1" outlineLevel="3" x14ac:dyDescent="0.2">
      <c r="B14" s="7" t="s">
        <v>20</v>
      </c>
      <c r="C14" s="11"/>
      <c r="D14" s="10" t="s">
        <v>36</v>
      </c>
      <c r="E14" s="10"/>
      <c r="F14" s="11">
        <v>6</v>
      </c>
      <c r="G14" s="128" t="s">
        <v>37</v>
      </c>
      <c r="H14" s="129"/>
      <c r="I14" s="46">
        <v>0</v>
      </c>
      <c r="K14" s="46">
        <v>0</v>
      </c>
      <c r="M14" s="46">
        <v>0</v>
      </c>
      <c r="O14" s="46"/>
      <c r="Q14" s="46">
        <v>0</v>
      </c>
      <c r="R14" s="46"/>
      <c r="S14" s="46">
        <v>0</v>
      </c>
      <c r="T14" s="46"/>
      <c r="U14" s="46">
        <v>0</v>
      </c>
      <c r="V14" s="46"/>
      <c r="W14" s="46">
        <v>6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s="25" customFormat="1" ht="60" hidden="1" customHeight="1" outlineLevel="3" x14ac:dyDescent="0.2">
      <c r="B15" s="22" t="s">
        <v>20</v>
      </c>
      <c r="C15" s="23"/>
      <c r="D15" s="24" t="s">
        <v>38</v>
      </c>
      <c r="E15" s="24"/>
      <c r="F15" s="23">
        <v>6</v>
      </c>
      <c r="G15" s="154" t="s">
        <v>39</v>
      </c>
      <c r="H15" s="158"/>
      <c r="I15" s="45">
        <v>6</v>
      </c>
      <c r="K15" s="45">
        <v>2</v>
      </c>
      <c r="M15" s="45">
        <v>2</v>
      </c>
      <c r="O15" s="45">
        <v>6</v>
      </c>
      <c r="Q15" s="45">
        <v>0</v>
      </c>
      <c r="R15" s="45"/>
      <c r="S15" s="45">
        <v>0</v>
      </c>
      <c r="T15" s="45"/>
      <c r="U15" s="45">
        <v>0</v>
      </c>
      <c r="V15" s="45"/>
      <c r="W15" s="45">
        <v>2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6" s="37" customFormat="1" ht="14.25" outlineLevel="2" collapsed="1" x14ac:dyDescent="0.2">
      <c r="B16" s="36"/>
      <c r="C16" s="157" t="s">
        <v>40</v>
      </c>
      <c r="D16" s="157"/>
      <c r="E16" s="157"/>
      <c r="F16" s="36"/>
      <c r="G16" s="98"/>
      <c r="H16" s="99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2:36" s="25" customFormat="1" ht="69.95" hidden="1" customHeight="1" outlineLevel="3" x14ac:dyDescent="0.2">
      <c r="B17" s="22" t="s">
        <v>25</v>
      </c>
      <c r="C17" s="23"/>
      <c r="D17" s="154" t="s">
        <v>41</v>
      </c>
      <c r="E17" s="131"/>
      <c r="F17" s="23">
        <v>15</v>
      </c>
      <c r="G17" s="91" t="s">
        <v>42</v>
      </c>
      <c r="H17" s="92"/>
      <c r="I17" s="45">
        <v>15</v>
      </c>
      <c r="J17" s="45"/>
      <c r="K17" s="45">
        <v>7</v>
      </c>
      <c r="L17" s="45"/>
      <c r="M17" s="45">
        <v>7</v>
      </c>
      <c r="N17" s="45"/>
      <c r="O17" s="45">
        <v>15</v>
      </c>
      <c r="P17" s="45"/>
      <c r="Q17" s="45">
        <v>10</v>
      </c>
      <c r="R17" s="45"/>
      <c r="S17" s="45">
        <v>12</v>
      </c>
      <c r="T17" s="45"/>
      <c r="U17" s="45">
        <v>3</v>
      </c>
      <c r="V17" s="45"/>
      <c r="W17" s="45">
        <v>9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ht="14.25" outlineLevel="1" x14ac:dyDescent="0.2">
      <c r="B18" s="7"/>
      <c r="C18" s="10"/>
      <c r="D18" s="104"/>
      <c r="E18" s="104"/>
      <c r="F18" s="11"/>
      <c r="G18" s="128"/>
      <c r="H18" s="129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2:36" s="35" customFormat="1" ht="18.75" outlineLevel="1" collapsed="1" x14ac:dyDescent="0.2">
      <c r="B19" s="34"/>
      <c r="C19" s="144" t="s">
        <v>43</v>
      </c>
      <c r="D19" s="145"/>
      <c r="E19" s="145"/>
      <c r="F19" s="56">
        <v>18</v>
      </c>
      <c r="G19" s="63"/>
      <c r="H19" s="63"/>
      <c r="I19" s="43">
        <f>SUM(I20:I22)</f>
        <v>14</v>
      </c>
      <c r="J19" s="43"/>
      <c r="K19" s="43">
        <f>SUM(K20:K22)</f>
        <v>17</v>
      </c>
      <c r="L19" s="43"/>
      <c r="M19" s="43">
        <f>SUM(M20:M22)</f>
        <v>14</v>
      </c>
      <c r="N19" s="43"/>
      <c r="O19" s="43">
        <f>SUM(O20:O22)</f>
        <v>18</v>
      </c>
      <c r="P19" s="43"/>
      <c r="Q19" s="43">
        <f>SUM(Q20:Q22)</f>
        <v>13</v>
      </c>
      <c r="R19" s="43"/>
      <c r="S19" s="43">
        <f>SUM(S20:S22)</f>
        <v>17</v>
      </c>
      <c r="T19" s="43"/>
      <c r="U19" s="43">
        <f>SUM(U20:U22)</f>
        <v>12</v>
      </c>
      <c r="V19" s="43"/>
      <c r="W19" s="43">
        <f>SUM(W20:W22)</f>
        <v>17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2:36" s="25" customFormat="1" ht="14.25" hidden="1" outlineLevel="2" x14ac:dyDescent="0.2">
      <c r="B20" s="22" t="s">
        <v>44</v>
      </c>
      <c r="C20" s="26"/>
      <c r="D20" s="148" t="s">
        <v>45</v>
      </c>
      <c r="E20" s="131"/>
      <c r="F20" s="26">
        <v>5</v>
      </c>
      <c r="G20" s="149" t="s">
        <v>46</v>
      </c>
      <c r="H20" s="150"/>
      <c r="I20" s="47">
        <v>5</v>
      </c>
      <c r="J20" s="47"/>
      <c r="K20" s="47">
        <v>5</v>
      </c>
      <c r="L20" s="47"/>
      <c r="M20" s="47">
        <v>5</v>
      </c>
      <c r="N20" s="47"/>
      <c r="O20" s="47">
        <v>5</v>
      </c>
      <c r="P20" s="47"/>
      <c r="Q20" s="47">
        <v>5</v>
      </c>
      <c r="R20" s="47"/>
      <c r="S20" s="47">
        <v>5</v>
      </c>
      <c r="T20" s="47"/>
      <c r="U20" s="47">
        <v>5</v>
      </c>
      <c r="V20" s="47"/>
      <c r="W20" s="47">
        <v>5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2:36" ht="45.6" hidden="1" customHeight="1" outlineLevel="2" x14ac:dyDescent="0.2">
      <c r="B21" s="7" t="s">
        <v>44</v>
      </c>
      <c r="C21" s="8"/>
      <c r="D21" s="132" t="s">
        <v>47</v>
      </c>
      <c r="E21" s="133"/>
      <c r="F21" s="8">
        <v>5</v>
      </c>
      <c r="G21" s="126" t="s">
        <v>48</v>
      </c>
      <c r="H21" s="127"/>
      <c r="I21" s="48">
        <v>5</v>
      </c>
      <c r="J21" s="48"/>
      <c r="K21" s="48">
        <v>5</v>
      </c>
      <c r="L21" s="48"/>
      <c r="M21" s="48">
        <v>5</v>
      </c>
      <c r="N21" s="48"/>
      <c r="O21" s="48">
        <v>5</v>
      </c>
      <c r="P21" s="48"/>
      <c r="Q21" s="48">
        <v>5</v>
      </c>
      <c r="R21" s="48"/>
      <c r="S21" s="48">
        <v>5</v>
      </c>
      <c r="T21" s="48"/>
      <c r="U21" s="48">
        <v>5</v>
      </c>
      <c r="V21" s="48"/>
      <c r="W21" s="48">
        <v>5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2:36" s="25" customFormat="1" ht="14.1" hidden="1" customHeight="1" outlineLevel="2" x14ac:dyDescent="0.2">
      <c r="B22" s="22" t="s">
        <v>44</v>
      </c>
      <c r="C22" s="26"/>
      <c r="D22" s="148" t="s">
        <v>49</v>
      </c>
      <c r="E22" s="131"/>
      <c r="F22" s="26">
        <v>8</v>
      </c>
      <c r="G22" s="151" t="s">
        <v>50</v>
      </c>
      <c r="H22" s="152"/>
      <c r="I22" s="47">
        <v>4</v>
      </c>
      <c r="J22" s="47"/>
      <c r="K22" s="47">
        <v>7</v>
      </c>
      <c r="L22" s="47"/>
      <c r="M22" s="47">
        <v>4</v>
      </c>
      <c r="N22" s="47"/>
      <c r="O22" s="47">
        <v>8</v>
      </c>
      <c r="P22" s="47"/>
      <c r="Q22" s="47">
        <v>3</v>
      </c>
      <c r="R22" s="47"/>
      <c r="S22" s="47">
        <v>7</v>
      </c>
      <c r="T22" s="47"/>
      <c r="U22" s="47">
        <v>2</v>
      </c>
      <c r="V22" s="47"/>
      <c r="W22" s="47">
        <v>7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2:36" ht="18.75" hidden="1" outlineLevel="2" x14ac:dyDescent="0.2">
      <c r="B23" s="7"/>
      <c r="C23" s="11"/>
      <c r="D23" s="103"/>
      <c r="E23" s="103"/>
      <c r="F23" s="11"/>
      <c r="G23" s="101" t="s">
        <v>51</v>
      </c>
      <c r="H23" s="102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2:36" ht="18.75" hidden="1" outlineLevel="2" x14ac:dyDescent="0.2">
      <c r="B24" s="7"/>
      <c r="C24" s="11"/>
      <c r="D24" s="103"/>
      <c r="E24" s="103"/>
      <c r="F24" s="11"/>
      <c r="G24" s="101" t="s">
        <v>52</v>
      </c>
      <c r="H24" s="10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2:36" ht="18.75" hidden="1" outlineLevel="2" x14ac:dyDescent="0.2">
      <c r="B25" s="7"/>
      <c r="C25" s="11"/>
      <c r="D25" s="103"/>
      <c r="E25" s="103"/>
      <c r="F25" s="11"/>
      <c r="G25" s="101" t="s">
        <v>53</v>
      </c>
      <c r="H25" s="102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2:36" ht="18.75" hidden="1" outlineLevel="2" x14ac:dyDescent="0.2">
      <c r="B26" s="7"/>
      <c r="C26" s="11"/>
      <c r="D26" s="103"/>
      <c r="E26" s="103"/>
      <c r="F26" s="11"/>
      <c r="G26" s="101" t="s">
        <v>54</v>
      </c>
      <c r="H26" s="102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2:36" ht="18.75" hidden="1" outlineLevel="2" x14ac:dyDescent="0.2">
      <c r="B27" s="7"/>
      <c r="C27" s="11"/>
      <c r="D27" s="103"/>
      <c r="E27" s="103"/>
      <c r="F27" s="11"/>
      <c r="G27" s="101" t="s">
        <v>55</v>
      </c>
      <c r="H27" s="102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2:36" ht="14.25" outlineLevel="1" x14ac:dyDescent="0.2">
      <c r="B28" s="7"/>
      <c r="C28" s="11"/>
      <c r="D28" s="104"/>
      <c r="E28" s="104"/>
      <c r="F28" s="11"/>
      <c r="G28" s="120"/>
      <c r="H28" s="121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2:36" s="35" customFormat="1" ht="18.75" outlineLevel="1" collapsed="1" x14ac:dyDescent="0.2">
      <c r="B29" s="34"/>
      <c r="C29" s="144" t="s">
        <v>56</v>
      </c>
      <c r="D29" s="145"/>
      <c r="E29" s="145"/>
      <c r="F29" s="56">
        <v>20</v>
      </c>
      <c r="G29" s="63"/>
      <c r="H29" s="63"/>
      <c r="I29" s="43">
        <f>SUM(I30:I32)</f>
        <v>14</v>
      </c>
      <c r="J29" s="43"/>
      <c r="K29" s="43">
        <f>SUM(K30:K32)</f>
        <v>18</v>
      </c>
      <c r="L29" s="43"/>
      <c r="M29" s="43">
        <f>SUM(M30:M32)</f>
        <v>12</v>
      </c>
      <c r="N29" s="43"/>
      <c r="O29" s="43">
        <f>SUM(O30:O32)</f>
        <v>20</v>
      </c>
      <c r="P29" s="43"/>
      <c r="Q29" s="43">
        <f>SUM(Q30:Q32)</f>
        <v>3</v>
      </c>
      <c r="R29" s="43"/>
      <c r="S29" s="43">
        <f>SUM(S30:S32)</f>
        <v>14</v>
      </c>
      <c r="T29" s="43"/>
      <c r="U29" s="43">
        <f>SUM(U30:U32)</f>
        <v>6</v>
      </c>
      <c r="V29" s="43"/>
      <c r="W29" s="43">
        <f>SUM(W30:W32)</f>
        <v>11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2:36" s="25" customFormat="1" ht="43.5" hidden="1" customHeight="1" outlineLevel="2" x14ac:dyDescent="0.2">
      <c r="B30" s="22" t="s">
        <v>44</v>
      </c>
      <c r="C30" s="27"/>
      <c r="D30" s="134" t="s">
        <v>57</v>
      </c>
      <c r="E30" s="131"/>
      <c r="F30" s="27">
        <v>5</v>
      </c>
      <c r="G30" s="105" t="s">
        <v>58</v>
      </c>
      <c r="H30" s="106"/>
      <c r="I30" s="49">
        <v>3</v>
      </c>
      <c r="J30" s="49"/>
      <c r="K30" s="49">
        <v>3</v>
      </c>
      <c r="L30" s="49"/>
      <c r="M30" s="49">
        <v>3</v>
      </c>
      <c r="N30" s="49"/>
      <c r="O30" s="49">
        <v>5</v>
      </c>
      <c r="P30" s="49"/>
      <c r="Q30" s="49">
        <v>0</v>
      </c>
      <c r="R30" s="49"/>
      <c r="S30" s="49">
        <v>3</v>
      </c>
      <c r="T30" s="49"/>
      <c r="U30" s="49">
        <v>3</v>
      </c>
      <c r="V30" s="49"/>
      <c r="W30" s="49"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2:36" ht="43.5" hidden="1" customHeight="1" outlineLevel="2" x14ac:dyDescent="0.2">
      <c r="B31" s="7" t="s">
        <v>44</v>
      </c>
      <c r="C31" s="8"/>
      <c r="D31" s="132" t="s">
        <v>59</v>
      </c>
      <c r="E31" s="133"/>
      <c r="F31" s="8">
        <v>5</v>
      </c>
      <c r="G31" s="107" t="s">
        <v>60</v>
      </c>
      <c r="H31" s="108"/>
      <c r="I31" s="48">
        <v>5</v>
      </c>
      <c r="J31" s="48"/>
      <c r="K31" s="48">
        <v>5</v>
      </c>
      <c r="L31" s="48"/>
      <c r="M31" s="48">
        <v>3</v>
      </c>
      <c r="N31" s="48"/>
      <c r="O31" s="48">
        <v>5</v>
      </c>
      <c r="P31" s="48"/>
      <c r="Q31" s="48">
        <v>3</v>
      </c>
      <c r="R31" s="48"/>
      <c r="S31" s="48">
        <v>5</v>
      </c>
      <c r="T31" s="48"/>
      <c r="U31" s="48">
        <v>3</v>
      </c>
      <c r="V31" s="48"/>
      <c r="W31" s="48">
        <v>5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2:36" s="25" customFormat="1" ht="53.25" hidden="1" customHeight="1" outlineLevel="2" x14ac:dyDescent="0.2">
      <c r="B32" s="22" t="s">
        <v>44</v>
      </c>
      <c r="C32" s="27"/>
      <c r="D32" s="122" t="s">
        <v>61</v>
      </c>
      <c r="E32" s="123"/>
      <c r="F32" s="27">
        <v>10</v>
      </c>
      <c r="G32" s="116" t="s">
        <v>62</v>
      </c>
      <c r="H32" s="117"/>
      <c r="I32" s="49">
        <v>6</v>
      </c>
      <c r="J32" s="49"/>
      <c r="K32" s="49">
        <v>10</v>
      </c>
      <c r="L32" s="49"/>
      <c r="M32" s="49">
        <v>6</v>
      </c>
      <c r="N32" s="49"/>
      <c r="O32" s="49">
        <v>10</v>
      </c>
      <c r="P32" s="49"/>
      <c r="Q32" s="49">
        <v>0</v>
      </c>
      <c r="R32" s="49"/>
      <c r="S32" s="49">
        <v>6</v>
      </c>
      <c r="T32" s="49"/>
      <c r="U32" s="49">
        <v>0</v>
      </c>
      <c r="V32" s="49"/>
      <c r="W32" s="49">
        <v>6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2:36" ht="14.25" hidden="1" outlineLevel="2" x14ac:dyDescent="0.2">
      <c r="B33" s="7"/>
      <c r="C33" s="11"/>
      <c r="D33" s="103"/>
      <c r="E33" s="103"/>
      <c r="F33" s="11"/>
      <c r="G33" s="114" t="s">
        <v>63</v>
      </c>
      <c r="H33" s="11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2:36" ht="14.25" hidden="1" outlineLevel="2" x14ac:dyDescent="0.2">
      <c r="B34" s="7"/>
      <c r="C34" s="11"/>
      <c r="D34" s="103"/>
      <c r="E34" s="103"/>
      <c r="F34" s="11"/>
      <c r="G34" s="114" t="s">
        <v>64</v>
      </c>
      <c r="H34" s="11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2:36" ht="14.25" hidden="1" outlineLevel="2" x14ac:dyDescent="0.2">
      <c r="B35" s="7"/>
      <c r="C35" s="11"/>
      <c r="D35" s="103"/>
      <c r="E35" s="103"/>
      <c r="F35" s="11"/>
      <c r="G35" s="114" t="s">
        <v>65</v>
      </c>
      <c r="H35" s="11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2:36" ht="14.25" hidden="1" outlineLevel="2" x14ac:dyDescent="0.2">
      <c r="B36" s="7"/>
      <c r="C36" s="11"/>
      <c r="D36" s="103"/>
      <c r="E36" s="103"/>
      <c r="F36" s="11"/>
      <c r="G36" s="114" t="s">
        <v>66</v>
      </c>
      <c r="H36" s="11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2:36" ht="14.25" hidden="1" outlineLevel="2" x14ac:dyDescent="0.2">
      <c r="B37" s="7"/>
      <c r="C37" s="11"/>
      <c r="D37" s="103"/>
      <c r="E37" s="103"/>
      <c r="F37" s="11"/>
      <c r="G37" s="112" t="s">
        <v>67</v>
      </c>
      <c r="H37" s="113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2:36" ht="14.25" outlineLevel="1" x14ac:dyDescent="0.2">
      <c r="B38" s="7"/>
      <c r="C38" s="11"/>
      <c r="D38" s="104"/>
      <c r="E38" s="104"/>
      <c r="F38" s="11"/>
      <c r="G38" s="128"/>
      <c r="H38" s="129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2:36" s="35" customFormat="1" ht="18.75" outlineLevel="1" collapsed="1" x14ac:dyDescent="0.2">
      <c r="B39" s="34"/>
      <c r="C39" s="144" t="s">
        <v>68</v>
      </c>
      <c r="D39" s="145"/>
      <c r="E39" s="145"/>
      <c r="F39" s="56">
        <f>SUM(F40:F46)</f>
        <v>10</v>
      </c>
      <c r="G39" s="118" t="s">
        <v>69</v>
      </c>
      <c r="H39" s="119"/>
      <c r="I39" s="82">
        <f>SUM(I40:I46)</f>
        <v>9.75</v>
      </c>
      <c r="J39" s="82"/>
      <c r="K39" s="82">
        <f>SUM(K40:K46)</f>
        <v>9.5</v>
      </c>
      <c r="L39" s="82"/>
      <c r="M39" s="82">
        <f t="shared" ref="M39:W39" si="0">SUM(M40:M46)</f>
        <v>9.75</v>
      </c>
      <c r="N39" s="82"/>
      <c r="O39" s="82">
        <f t="shared" si="0"/>
        <v>9.5</v>
      </c>
      <c r="P39" s="82"/>
      <c r="Q39" s="82">
        <f t="shared" si="0"/>
        <v>9.5</v>
      </c>
      <c r="R39" s="82"/>
      <c r="S39" s="82">
        <f t="shared" si="0"/>
        <v>9.5</v>
      </c>
      <c r="T39" s="82"/>
      <c r="U39" s="82">
        <f t="shared" si="0"/>
        <v>9.5</v>
      </c>
      <c r="V39" s="82"/>
      <c r="W39" s="82">
        <f t="shared" si="0"/>
        <v>9.5</v>
      </c>
      <c r="X39" s="82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2:36" s="25" customFormat="1" ht="14.25" hidden="1" outlineLevel="2" x14ac:dyDescent="0.2">
      <c r="B40" s="22" t="s">
        <v>44</v>
      </c>
      <c r="C40" s="28"/>
      <c r="D40" s="130" t="s">
        <v>70</v>
      </c>
      <c r="E40" s="131"/>
      <c r="F40" s="28">
        <v>1</v>
      </c>
      <c r="G40" s="124"/>
      <c r="H40" s="125"/>
      <c r="I40" s="50">
        <v>1</v>
      </c>
      <c r="J40" s="50"/>
      <c r="K40" s="50">
        <v>0.75</v>
      </c>
      <c r="L40" s="50"/>
      <c r="M40" s="50">
        <v>1</v>
      </c>
      <c r="N40" s="50"/>
      <c r="O40" s="50">
        <v>0.75</v>
      </c>
      <c r="P40" s="50"/>
      <c r="Q40" s="50">
        <v>0.75</v>
      </c>
      <c r="R40" s="50"/>
      <c r="S40" s="50">
        <v>0.75</v>
      </c>
      <c r="T40" s="50"/>
      <c r="U40" s="50">
        <v>0.75</v>
      </c>
      <c r="V40" s="50"/>
      <c r="W40" s="50">
        <v>0.75</v>
      </c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2:36" ht="14.25" hidden="1" outlineLevel="2" x14ac:dyDescent="0.2">
      <c r="B41" s="7" t="s">
        <v>44</v>
      </c>
      <c r="C41" s="8"/>
      <c r="D41" s="132" t="s">
        <v>71</v>
      </c>
      <c r="E41" s="133"/>
      <c r="F41" s="8">
        <v>1</v>
      </c>
      <c r="G41" s="126"/>
      <c r="H41" s="127"/>
      <c r="I41" s="48">
        <v>1</v>
      </c>
      <c r="J41" s="48"/>
      <c r="K41" s="48">
        <v>0.75</v>
      </c>
      <c r="L41" s="48"/>
      <c r="M41" s="48">
        <v>0.75</v>
      </c>
      <c r="N41" s="48"/>
      <c r="O41" s="48">
        <v>0.75</v>
      </c>
      <c r="P41" s="48"/>
      <c r="Q41" s="48">
        <v>0.75</v>
      </c>
      <c r="R41" s="48"/>
      <c r="S41" s="48">
        <v>0.75</v>
      </c>
      <c r="T41" s="48"/>
      <c r="U41" s="48">
        <v>0.75</v>
      </c>
      <c r="V41" s="48"/>
      <c r="W41" s="48">
        <v>0.75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2:36" s="25" customFormat="1" ht="14.25" hidden="1" outlineLevel="2" x14ac:dyDescent="0.2">
      <c r="B42" s="22" t="s">
        <v>44</v>
      </c>
      <c r="C42" s="28"/>
      <c r="D42" s="130" t="s">
        <v>72</v>
      </c>
      <c r="E42" s="131"/>
      <c r="F42" s="28">
        <v>1</v>
      </c>
      <c r="G42" s="124"/>
      <c r="H42" s="125"/>
      <c r="I42" s="50">
        <v>0.75</v>
      </c>
      <c r="J42" s="50"/>
      <c r="K42" s="50">
        <v>1</v>
      </c>
      <c r="L42" s="50"/>
      <c r="M42" s="50">
        <v>1</v>
      </c>
      <c r="N42" s="50"/>
      <c r="O42" s="50">
        <v>1</v>
      </c>
      <c r="P42" s="50"/>
      <c r="Q42" s="50">
        <v>1</v>
      </c>
      <c r="R42" s="50"/>
      <c r="S42" s="50">
        <v>1</v>
      </c>
      <c r="T42" s="50"/>
      <c r="U42" s="50">
        <v>1</v>
      </c>
      <c r="V42" s="50"/>
      <c r="W42" s="50">
        <v>1</v>
      </c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2:36" ht="14.25" hidden="1" outlineLevel="2" x14ac:dyDescent="0.2">
      <c r="B43" s="7" t="s">
        <v>44</v>
      </c>
      <c r="C43" s="8"/>
      <c r="D43" s="132" t="s">
        <v>73</v>
      </c>
      <c r="E43" s="133"/>
      <c r="F43" s="8">
        <v>2</v>
      </c>
      <c r="G43" s="126"/>
      <c r="H43" s="127"/>
      <c r="I43" s="48">
        <v>2</v>
      </c>
      <c r="J43" s="48"/>
      <c r="K43" s="48">
        <v>2</v>
      </c>
      <c r="L43" s="48"/>
      <c r="M43" s="48">
        <v>2</v>
      </c>
      <c r="N43" s="48"/>
      <c r="O43" s="48">
        <v>2</v>
      </c>
      <c r="P43" s="48"/>
      <c r="Q43" s="48">
        <v>2</v>
      </c>
      <c r="R43" s="48"/>
      <c r="S43" s="48">
        <v>2</v>
      </c>
      <c r="T43" s="48"/>
      <c r="U43" s="48">
        <v>2</v>
      </c>
      <c r="V43" s="48"/>
      <c r="W43" s="48">
        <v>2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2:36" s="25" customFormat="1" ht="14.25" hidden="1" outlineLevel="2" x14ac:dyDescent="0.2">
      <c r="B44" s="22" t="s">
        <v>44</v>
      </c>
      <c r="C44" s="28"/>
      <c r="D44" s="130" t="s">
        <v>74</v>
      </c>
      <c r="E44" s="131"/>
      <c r="F44" s="28">
        <v>1</v>
      </c>
      <c r="G44" s="124"/>
      <c r="H44" s="125"/>
      <c r="I44" s="50">
        <v>1</v>
      </c>
      <c r="J44" s="50"/>
      <c r="K44" s="50">
        <v>1</v>
      </c>
      <c r="L44" s="50"/>
      <c r="M44" s="50">
        <v>1</v>
      </c>
      <c r="N44" s="50"/>
      <c r="O44" s="50">
        <v>1</v>
      </c>
      <c r="P44" s="50"/>
      <c r="Q44" s="50">
        <v>1</v>
      </c>
      <c r="R44" s="50"/>
      <c r="S44" s="50">
        <v>1</v>
      </c>
      <c r="T44" s="50"/>
      <c r="U44" s="50">
        <v>1</v>
      </c>
      <c r="V44" s="50"/>
      <c r="W44" s="50">
        <v>1</v>
      </c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2:36" ht="14.25" hidden="1" outlineLevel="2" x14ac:dyDescent="0.2">
      <c r="B45" s="7" t="s">
        <v>44</v>
      </c>
      <c r="C45" s="8"/>
      <c r="D45" s="132" t="s">
        <v>75</v>
      </c>
      <c r="E45" s="133"/>
      <c r="F45" s="8">
        <v>1</v>
      </c>
      <c r="G45" s="126"/>
      <c r="H45" s="127"/>
      <c r="I45" s="48">
        <v>1</v>
      </c>
      <c r="J45" s="48"/>
      <c r="K45" s="48">
        <v>1</v>
      </c>
      <c r="L45" s="48"/>
      <c r="M45" s="48">
        <v>1</v>
      </c>
      <c r="N45" s="48"/>
      <c r="O45" s="48">
        <v>1</v>
      </c>
      <c r="P45" s="48"/>
      <c r="Q45" s="48">
        <v>1</v>
      </c>
      <c r="R45" s="48"/>
      <c r="S45" s="48">
        <v>1</v>
      </c>
      <c r="T45" s="48"/>
      <c r="U45" s="48">
        <v>1</v>
      </c>
      <c r="V45" s="48"/>
      <c r="W45" s="48">
        <v>1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2:36" s="25" customFormat="1" ht="14.25" hidden="1" outlineLevel="2" x14ac:dyDescent="0.2">
      <c r="B46" s="22" t="s">
        <v>44</v>
      </c>
      <c r="C46" s="28"/>
      <c r="D46" s="130" t="s">
        <v>76</v>
      </c>
      <c r="E46" s="131"/>
      <c r="F46" s="28">
        <v>3</v>
      </c>
      <c r="G46" s="124"/>
      <c r="H46" s="125"/>
      <c r="I46" s="50">
        <v>3</v>
      </c>
      <c r="J46" s="50"/>
      <c r="K46" s="50">
        <v>3</v>
      </c>
      <c r="L46" s="50"/>
      <c r="M46" s="50">
        <v>3</v>
      </c>
      <c r="N46" s="50"/>
      <c r="O46" s="50">
        <v>3</v>
      </c>
      <c r="P46" s="50"/>
      <c r="Q46" s="50">
        <v>3</v>
      </c>
      <c r="R46" s="50"/>
      <c r="S46" s="50">
        <v>3</v>
      </c>
      <c r="T46" s="50"/>
      <c r="U46" s="50">
        <v>3</v>
      </c>
      <c r="V46" s="50"/>
      <c r="W46" s="50">
        <v>3</v>
      </c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2:36" ht="14.25" x14ac:dyDescent="0.2">
      <c r="B47" s="7"/>
      <c r="C47" s="11"/>
      <c r="D47" s="104"/>
      <c r="E47" s="104"/>
      <c r="F47" s="11"/>
      <c r="G47" s="128"/>
      <c r="H47" s="129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2:36" ht="14.25" x14ac:dyDescent="0.2">
      <c r="B48" s="7"/>
      <c r="C48" s="11"/>
      <c r="D48" s="104"/>
      <c r="E48" s="104"/>
      <c r="F48" s="11"/>
      <c r="G48" s="128"/>
      <c r="H48" s="129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4.25" x14ac:dyDescent="0.2">
      <c r="B49" s="7"/>
      <c r="C49" s="11"/>
      <c r="D49" s="104"/>
      <c r="E49" s="104"/>
      <c r="F49" s="11"/>
      <c r="G49" s="128"/>
      <c r="H49" s="129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1:36" s="33" customFormat="1" ht="20.25" x14ac:dyDescent="0.3">
      <c r="A50" s="111" t="s">
        <v>77</v>
      </c>
      <c r="B50" s="111"/>
      <c r="C50" s="111"/>
      <c r="D50" s="111"/>
      <c r="E50" s="111"/>
      <c r="F50" s="32"/>
      <c r="G50" s="109"/>
      <c r="H50" s="110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s="35" customFormat="1" ht="30.95" customHeight="1" outlineLevel="1" collapsed="1" x14ac:dyDescent="0.2">
      <c r="B51" s="34"/>
      <c r="C51" s="144" t="s">
        <v>78</v>
      </c>
      <c r="D51" s="145"/>
      <c r="E51" s="145"/>
      <c r="F51" s="56">
        <v>9</v>
      </c>
      <c r="G51" s="160" t="s">
        <v>79</v>
      </c>
      <c r="H51" s="161"/>
      <c r="I51" s="43">
        <f>SUM(I52:I60)</f>
        <v>8.5</v>
      </c>
      <c r="J51" s="43"/>
      <c r="K51" s="43">
        <f>SUM(K52:K60)</f>
        <v>8.25</v>
      </c>
      <c r="L51" s="43"/>
      <c r="M51" s="43">
        <f>SUM(M52:M60)</f>
        <v>8.75</v>
      </c>
      <c r="N51" s="43"/>
      <c r="O51" s="43">
        <f>SUM(O52:O60)</f>
        <v>9</v>
      </c>
      <c r="P51" s="43"/>
      <c r="Q51" s="43">
        <f>SUM(Q52:Q60)</f>
        <v>9</v>
      </c>
      <c r="R51" s="43"/>
      <c r="S51" s="43">
        <f>SUM(S52:S60)</f>
        <v>9</v>
      </c>
      <c r="T51" s="43"/>
      <c r="U51" s="43">
        <f>SUM(U52:U60)</f>
        <v>8.5</v>
      </c>
      <c r="V51" s="43"/>
      <c r="W51" s="43">
        <f>SUM(W52:W60)</f>
        <v>7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s="25" customFormat="1" ht="14.25" hidden="1" outlineLevel="2" x14ac:dyDescent="0.2">
      <c r="B52" s="22" t="s">
        <v>44</v>
      </c>
      <c r="C52" s="23"/>
      <c r="D52" s="146" t="s">
        <v>80</v>
      </c>
      <c r="E52" s="131"/>
      <c r="F52" s="23">
        <v>1</v>
      </c>
      <c r="G52" s="91"/>
      <c r="H52" s="92"/>
      <c r="I52" s="45">
        <v>1</v>
      </c>
      <c r="J52" s="45"/>
      <c r="K52" s="45">
        <v>1</v>
      </c>
      <c r="L52" s="45"/>
      <c r="M52" s="45">
        <v>1</v>
      </c>
      <c r="N52" s="45"/>
      <c r="O52" s="45">
        <v>1</v>
      </c>
      <c r="P52" s="45"/>
      <c r="Q52" s="45">
        <v>1</v>
      </c>
      <c r="R52" s="45"/>
      <c r="S52" s="45">
        <v>1</v>
      </c>
      <c r="T52" s="45"/>
      <c r="U52" s="45">
        <v>1</v>
      </c>
      <c r="V52" s="45"/>
      <c r="W52" s="45">
        <v>1</v>
      </c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36" ht="14.25" hidden="1" outlineLevel="2" x14ac:dyDescent="0.2">
      <c r="B53" s="7" t="s">
        <v>44</v>
      </c>
      <c r="C53" s="11"/>
      <c r="D53" s="147" t="s">
        <v>81</v>
      </c>
      <c r="E53" s="133"/>
      <c r="F53" s="11">
        <v>1</v>
      </c>
      <c r="G53" s="89"/>
      <c r="H53" s="90"/>
      <c r="I53" s="46">
        <v>1</v>
      </c>
      <c r="J53" s="46"/>
      <c r="K53" s="46">
        <v>1</v>
      </c>
      <c r="L53" s="46"/>
      <c r="M53" s="46">
        <v>1</v>
      </c>
      <c r="N53" s="46"/>
      <c r="O53" s="46">
        <v>1</v>
      </c>
      <c r="P53" s="46"/>
      <c r="Q53" s="46">
        <v>1</v>
      </c>
      <c r="R53" s="46"/>
      <c r="S53" s="46">
        <v>1</v>
      </c>
      <c r="T53" s="46"/>
      <c r="U53" s="46">
        <v>1</v>
      </c>
      <c r="V53" s="46"/>
      <c r="W53" s="46">
        <v>1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1:36" s="25" customFormat="1" ht="14.25" hidden="1" outlineLevel="2" x14ac:dyDescent="0.2">
      <c r="B54" s="22" t="s">
        <v>44</v>
      </c>
      <c r="C54" s="23"/>
      <c r="D54" s="146" t="s">
        <v>82</v>
      </c>
      <c r="E54" s="131"/>
      <c r="F54" s="23">
        <v>1</v>
      </c>
      <c r="G54" s="91"/>
      <c r="H54" s="92"/>
      <c r="I54" s="45">
        <v>1</v>
      </c>
      <c r="J54" s="45"/>
      <c r="K54" s="45">
        <v>0.75</v>
      </c>
      <c r="L54" s="45"/>
      <c r="M54" s="45">
        <v>0.75</v>
      </c>
      <c r="N54" s="45"/>
      <c r="O54" s="45">
        <v>1</v>
      </c>
      <c r="P54" s="45"/>
      <c r="Q54" s="45">
        <v>1</v>
      </c>
      <c r="R54" s="45"/>
      <c r="S54" s="45">
        <v>1</v>
      </c>
      <c r="T54" s="45"/>
      <c r="U54" s="45">
        <v>0.5</v>
      </c>
      <c r="V54" s="45"/>
      <c r="W54" s="45">
        <v>1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36" ht="14.25" hidden="1" outlineLevel="2" x14ac:dyDescent="0.2">
      <c r="B55" s="7" t="s">
        <v>44</v>
      </c>
      <c r="C55" s="11"/>
      <c r="D55" s="147" t="s">
        <v>83</v>
      </c>
      <c r="E55" s="133"/>
      <c r="F55" s="11">
        <v>1</v>
      </c>
      <c r="G55" s="89"/>
      <c r="H55" s="90"/>
      <c r="I55" s="46">
        <v>0.5</v>
      </c>
      <c r="J55" s="46"/>
      <c r="K55" s="46">
        <v>1</v>
      </c>
      <c r="L55" s="46"/>
      <c r="M55" s="46">
        <v>1</v>
      </c>
      <c r="N55" s="46"/>
      <c r="O55" s="46">
        <v>1</v>
      </c>
      <c r="P55" s="46"/>
      <c r="Q55" s="46">
        <v>1</v>
      </c>
      <c r="R55" s="46"/>
      <c r="S55" s="46">
        <v>1</v>
      </c>
      <c r="T55" s="46"/>
      <c r="U55" s="46">
        <v>1</v>
      </c>
      <c r="V55" s="46"/>
      <c r="W55" s="46">
        <v>1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1:36" s="25" customFormat="1" ht="14.25" hidden="1" outlineLevel="2" x14ac:dyDescent="0.2">
      <c r="B56" s="22" t="s">
        <v>44</v>
      </c>
      <c r="C56" s="23"/>
      <c r="D56" s="146" t="s">
        <v>84</v>
      </c>
      <c r="E56" s="131"/>
      <c r="F56" s="23">
        <v>1</v>
      </c>
      <c r="G56" s="91"/>
      <c r="H56" s="92"/>
      <c r="I56" s="45">
        <v>1</v>
      </c>
      <c r="J56" s="45"/>
      <c r="K56" s="45">
        <v>1</v>
      </c>
      <c r="L56" s="45"/>
      <c r="M56" s="45">
        <v>1</v>
      </c>
      <c r="N56" s="45"/>
      <c r="O56" s="45">
        <v>1</v>
      </c>
      <c r="P56" s="45"/>
      <c r="Q56" s="45">
        <v>1</v>
      </c>
      <c r="R56" s="45"/>
      <c r="S56" s="45">
        <v>1</v>
      </c>
      <c r="T56" s="45"/>
      <c r="U56" s="45">
        <v>1</v>
      </c>
      <c r="V56" s="45"/>
      <c r="W56" s="45">
        <v>1</v>
      </c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1:36" ht="14.25" hidden="1" outlineLevel="2" x14ac:dyDescent="0.2">
      <c r="B57" s="7" t="s">
        <v>44</v>
      </c>
      <c r="C57" s="11"/>
      <c r="D57" s="147" t="s">
        <v>85</v>
      </c>
      <c r="E57" s="133"/>
      <c r="F57" s="11">
        <v>1</v>
      </c>
      <c r="G57" s="89"/>
      <c r="H57" s="90"/>
      <c r="I57" s="46">
        <v>1</v>
      </c>
      <c r="J57" s="46"/>
      <c r="K57" s="46">
        <v>1</v>
      </c>
      <c r="L57" s="46"/>
      <c r="M57" s="46">
        <v>1</v>
      </c>
      <c r="N57" s="46"/>
      <c r="O57" s="46">
        <v>1</v>
      </c>
      <c r="P57" s="46"/>
      <c r="Q57" s="46">
        <v>1</v>
      </c>
      <c r="R57" s="46"/>
      <c r="S57" s="46">
        <v>1</v>
      </c>
      <c r="T57" s="46"/>
      <c r="U57" s="46">
        <v>1</v>
      </c>
      <c r="V57" s="46"/>
      <c r="W57" s="46">
        <v>0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s="25" customFormat="1" ht="14.25" hidden="1" outlineLevel="2" x14ac:dyDescent="0.2">
      <c r="B58" s="22" t="s">
        <v>44</v>
      </c>
      <c r="C58" s="23"/>
      <c r="D58" s="146" t="s">
        <v>85</v>
      </c>
      <c r="E58" s="131"/>
      <c r="F58" s="23">
        <v>1</v>
      </c>
      <c r="G58" s="91"/>
      <c r="H58" s="92"/>
      <c r="I58" s="45">
        <v>1</v>
      </c>
      <c r="J58" s="45"/>
      <c r="K58" s="45">
        <v>1</v>
      </c>
      <c r="L58" s="45"/>
      <c r="M58" s="45">
        <v>1</v>
      </c>
      <c r="N58" s="45"/>
      <c r="O58" s="45">
        <v>1</v>
      </c>
      <c r="P58" s="45"/>
      <c r="Q58" s="45">
        <v>1</v>
      </c>
      <c r="R58" s="45"/>
      <c r="S58" s="45">
        <v>1</v>
      </c>
      <c r="T58" s="45"/>
      <c r="U58" s="45">
        <v>1</v>
      </c>
      <c r="V58" s="45"/>
      <c r="W58" s="45">
        <v>0</v>
      </c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1:36" ht="14.25" hidden="1" outlineLevel="2" x14ac:dyDescent="0.2">
      <c r="B59" s="7" t="s">
        <v>44</v>
      </c>
      <c r="C59" s="11"/>
      <c r="D59" s="147" t="s">
        <v>86</v>
      </c>
      <c r="E59" s="133"/>
      <c r="F59" s="11"/>
      <c r="G59" s="89"/>
      <c r="H59" s="90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s="25" customFormat="1" ht="14.25" hidden="1" outlineLevel="2" x14ac:dyDescent="0.2">
      <c r="B60" s="22" t="s">
        <v>44</v>
      </c>
      <c r="C60" s="23"/>
      <c r="D60" s="146" t="s">
        <v>87</v>
      </c>
      <c r="E60" s="131"/>
      <c r="F60" s="23">
        <v>2</v>
      </c>
      <c r="G60" s="91"/>
      <c r="H60" s="92"/>
      <c r="I60" s="45">
        <v>2</v>
      </c>
      <c r="J60" s="45"/>
      <c r="K60" s="45">
        <v>1.5</v>
      </c>
      <c r="L60" s="45"/>
      <c r="M60" s="45">
        <v>2</v>
      </c>
      <c r="N60" s="45"/>
      <c r="O60" s="45">
        <v>2</v>
      </c>
      <c r="P60" s="45"/>
      <c r="Q60" s="45">
        <v>2</v>
      </c>
      <c r="R60" s="45"/>
      <c r="S60" s="45">
        <v>2</v>
      </c>
      <c r="T60" s="45"/>
      <c r="U60" s="45">
        <v>2</v>
      </c>
      <c r="V60" s="45"/>
      <c r="W60" s="45">
        <v>2</v>
      </c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  <row r="61" spans="1:36" ht="14.25" outlineLevel="1" x14ac:dyDescent="0.2">
      <c r="B61" s="7"/>
      <c r="C61" s="11"/>
      <c r="D61" s="10"/>
      <c r="E61" s="10"/>
      <c r="F61" s="11"/>
      <c r="G61" s="89"/>
      <c r="H61" s="90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35" customFormat="1" ht="18.75" outlineLevel="1" collapsed="1" x14ac:dyDescent="0.2">
      <c r="B62" s="34"/>
      <c r="C62" s="144" t="s">
        <v>88</v>
      </c>
      <c r="D62" s="145"/>
      <c r="E62" s="145"/>
      <c r="F62" s="56">
        <v>20</v>
      </c>
      <c r="G62" s="160"/>
      <c r="H62" s="161"/>
      <c r="I62" s="43">
        <f>I63+I64</f>
        <v>23</v>
      </c>
      <c r="J62" s="43"/>
      <c r="K62" s="43">
        <f>K63+K64</f>
        <v>20</v>
      </c>
      <c r="L62" s="43"/>
      <c r="M62" s="43">
        <f>M63+M64</f>
        <v>14</v>
      </c>
      <c r="N62" s="43"/>
      <c r="O62" s="43">
        <f>O63+O64</f>
        <v>14.5</v>
      </c>
      <c r="P62" s="43"/>
      <c r="Q62" s="43">
        <f>Q63+Q64</f>
        <v>14.5</v>
      </c>
      <c r="R62" s="43"/>
      <c r="S62" s="43">
        <f>S63+S64</f>
        <v>10</v>
      </c>
      <c r="T62" s="43"/>
      <c r="U62" s="43">
        <f>U63+U64</f>
        <v>15</v>
      </c>
      <c r="V62" s="43"/>
      <c r="W62" s="43">
        <f>W63+W64</f>
        <v>25</v>
      </c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s="25" customFormat="1" ht="33" hidden="1" customHeight="1" outlineLevel="2" x14ac:dyDescent="0.2">
      <c r="B63" s="22" t="s">
        <v>44</v>
      </c>
      <c r="C63" s="22"/>
      <c r="D63" s="163" t="s">
        <v>89</v>
      </c>
      <c r="E63" s="131"/>
      <c r="F63" s="23">
        <v>20</v>
      </c>
      <c r="G63" s="91"/>
      <c r="H63" s="92"/>
      <c r="I63" s="45">
        <v>19</v>
      </c>
      <c r="J63" s="45"/>
      <c r="K63" s="45">
        <v>17</v>
      </c>
      <c r="L63" s="45"/>
      <c r="M63" s="45">
        <v>14</v>
      </c>
      <c r="N63" s="45"/>
      <c r="O63" s="45">
        <v>14.5</v>
      </c>
      <c r="P63" s="45"/>
      <c r="Q63" s="45">
        <v>14.5</v>
      </c>
      <c r="R63" s="45"/>
      <c r="S63" s="45">
        <v>10</v>
      </c>
      <c r="T63" s="45"/>
      <c r="U63" s="45">
        <v>15</v>
      </c>
      <c r="V63" s="45"/>
      <c r="W63" s="45">
        <v>20</v>
      </c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</row>
    <row r="64" spans="1:36" ht="14.25" hidden="1" outlineLevel="2" x14ac:dyDescent="0.2">
      <c r="B64" s="7" t="s">
        <v>44</v>
      </c>
      <c r="C64" s="11"/>
      <c r="D64" s="164" t="s">
        <v>90</v>
      </c>
      <c r="E64" s="133"/>
      <c r="F64" s="11">
        <v>5</v>
      </c>
      <c r="G64" s="89" t="s">
        <v>91</v>
      </c>
      <c r="H64" s="90"/>
      <c r="I64" s="46">
        <v>4</v>
      </c>
      <c r="J64" s="46"/>
      <c r="K64" s="46">
        <v>3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>
        <v>5</v>
      </c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2:36" ht="14.25" outlineLevel="1" x14ac:dyDescent="0.2">
      <c r="B65" s="7"/>
      <c r="C65" s="11"/>
      <c r="D65" s="10"/>
      <c r="E65" s="10"/>
      <c r="F65" s="11"/>
      <c r="G65" s="89"/>
      <c r="H65" s="90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2:36" s="35" customFormat="1" ht="18.75" outlineLevel="1" collapsed="1" x14ac:dyDescent="0.2">
      <c r="B66" s="34"/>
      <c r="C66" s="144" t="s">
        <v>92</v>
      </c>
      <c r="D66" s="145"/>
      <c r="E66" s="145"/>
      <c r="F66" s="56">
        <f>F73+F80+F89+F68+F69+F70+F71</f>
        <v>120</v>
      </c>
      <c r="G66" s="118"/>
      <c r="H66" s="119"/>
      <c r="I66" s="43">
        <f>SUM(I68:I88)</f>
        <v>76.5</v>
      </c>
      <c r="J66" s="43">
        <f>((12*J72/7)+J67)/2</f>
        <v>81.142857142857139</v>
      </c>
      <c r="K66" s="43">
        <f>SUM(K68:K88)</f>
        <v>51.5</v>
      </c>
      <c r="L66" s="43">
        <f>((12*L72/7)+L67)/2</f>
        <v>63.428571428571431</v>
      </c>
      <c r="M66" s="43">
        <f>SUM(M68:M88)</f>
        <v>25</v>
      </c>
      <c r="N66" s="43">
        <f>((12*N72/7)+N67)/2</f>
        <v>40</v>
      </c>
      <c r="O66" s="43">
        <f>SUM(O68:O88)</f>
        <v>65.5</v>
      </c>
      <c r="P66" s="43">
        <f>((12*P72/7)+P67)/2</f>
        <v>73.5</v>
      </c>
      <c r="Q66" s="43">
        <f>SUM(Q68:Q88)</f>
        <v>40</v>
      </c>
      <c r="R66" s="43">
        <f>((12*R72/7)+R67)/2</f>
        <v>45</v>
      </c>
      <c r="S66" s="43">
        <f>SUM(S68:S88)</f>
        <v>29.5</v>
      </c>
      <c r="T66" s="43">
        <f>((12*T72/7)+T67)/2</f>
        <v>0</v>
      </c>
      <c r="U66" s="43">
        <f>SUM(U68:U88)</f>
        <v>25.5</v>
      </c>
      <c r="V66" s="43">
        <f>((12*V72/7)+V67)/2</f>
        <v>22.714285714285715</v>
      </c>
      <c r="W66" s="43">
        <f>SUM(W68:W88)</f>
        <v>78</v>
      </c>
      <c r="X66" s="43">
        <f>((12*X72/7)+X67)/2</f>
        <v>85.857142857142861</v>
      </c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2:36" s="37" customFormat="1" ht="15" hidden="1" outlineLevel="2" collapsed="1" x14ac:dyDescent="0.2">
      <c r="B67" s="36"/>
      <c r="C67" s="157" t="s">
        <v>93</v>
      </c>
      <c r="D67" s="157"/>
      <c r="E67" s="157"/>
      <c r="F67" s="36">
        <f>SUM(F68:F71)</f>
        <v>50</v>
      </c>
      <c r="G67" s="98"/>
      <c r="H67" s="99"/>
      <c r="I67" s="44"/>
      <c r="J67" s="44">
        <v>80</v>
      </c>
      <c r="K67" s="44"/>
      <c r="L67" s="44">
        <v>60</v>
      </c>
      <c r="M67" s="44"/>
      <c r="N67" s="44">
        <v>80</v>
      </c>
      <c r="O67" s="44"/>
      <c r="P67" s="44">
        <v>75</v>
      </c>
      <c r="Q67" s="44"/>
      <c r="R67" s="44">
        <v>90</v>
      </c>
      <c r="S67" s="44"/>
      <c r="T67" s="44">
        <v>0</v>
      </c>
      <c r="U67" s="44"/>
      <c r="V67" s="44">
        <v>0</v>
      </c>
      <c r="W67" s="44"/>
      <c r="X67" s="44">
        <v>110</v>
      </c>
      <c r="Y67" s="44" t="s">
        <v>211</v>
      </c>
      <c r="Z67" s="44"/>
      <c r="AA67" s="44"/>
      <c r="AB67" s="44" t="s">
        <v>214</v>
      </c>
      <c r="AC67" s="44"/>
      <c r="AD67" s="44"/>
      <c r="AE67" s="44"/>
      <c r="AF67" s="44"/>
      <c r="AG67" s="44"/>
      <c r="AH67" s="44"/>
      <c r="AI67" s="44"/>
      <c r="AJ67" s="44"/>
    </row>
    <row r="68" spans="2:36" s="25" customFormat="1" ht="14.25" hidden="1" outlineLevel="3" x14ac:dyDescent="0.2">
      <c r="B68" s="22" t="s">
        <v>25</v>
      </c>
      <c r="C68" s="23"/>
      <c r="D68" s="24" t="s">
        <v>94</v>
      </c>
      <c r="E68" s="24"/>
      <c r="F68" s="23">
        <v>10</v>
      </c>
      <c r="G68" s="154" t="s">
        <v>95</v>
      </c>
      <c r="H68" s="158"/>
      <c r="I68" s="45">
        <v>25</v>
      </c>
      <c r="K68" s="45">
        <v>20</v>
      </c>
      <c r="M68" s="45">
        <v>25</v>
      </c>
      <c r="O68" s="45">
        <v>25</v>
      </c>
      <c r="Q68" s="45">
        <v>40</v>
      </c>
      <c r="S68" s="45">
        <v>6</v>
      </c>
      <c r="U68" s="45">
        <v>0</v>
      </c>
      <c r="W68" s="45">
        <v>48</v>
      </c>
      <c r="X68" s="45"/>
      <c r="Y68" s="45" t="s">
        <v>210</v>
      </c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2:36" ht="14.25" hidden="1" outlineLevel="3" x14ac:dyDescent="0.2">
      <c r="B69" s="7" t="s">
        <v>25</v>
      </c>
      <c r="C69" s="11"/>
      <c r="D69" s="10" t="s">
        <v>96</v>
      </c>
      <c r="E69" s="10"/>
      <c r="F69" s="11">
        <v>10</v>
      </c>
      <c r="G69" s="128" t="s">
        <v>95</v>
      </c>
      <c r="H69" s="129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>
        <v>6</v>
      </c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2:36" s="25" customFormat="1" ht="14.25" hidden="1" outlineLevel="3" x14ac:dyDescent="0.2">
      <c r="B70" s="22" t="s">
        <v>20</v>
      </c>
      <c r="C70" s="23"/>
      <c r="D70" s="24" t="s">
        <v>97</v>
      </c>
      <c r="E70" s="24"/>
      <c r="F70" s="23">
        <v>15</v>
      </c>
      <c r="G70" s="154" t="s">
        <v>98</v>
      </c>
      <c r="H70" s="158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>
        <v>10</v>
      </c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</row>
    <row r="71" spans="2:36" ht="14.25" hidden="1" outlineLevel="3" x14ac:dyDescent="0.2">
      <c r="B71" s="7" t="s">
        <v>20</v>
      </c>
      <c r="C71" s="11"/>
      <c r="D71" s="10" t="s">
        <v>99</v>
      </c>
      <c r="E71" s="10"/>
      <c r="F71" s="11">
        <v>15</v>
      </c>
      <c r="G71" s="128" t="s">
        <v>100</v>
      </c>
      <c r="H71" s="129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>
        <v>7.5</v>
      </c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2:36" s="37" customFormat="1" ht="14.25" hidden="1" outlineLevel="2" collapsed="1" x14ac:dyDescent="0.2">
      <c r="B72" s="36"/>
      <c r="C72" s="157" t="s">
        <v>101</v>
      </c>
      <c r="D72" s="157"/>
      <c r="E72" s="157"/>
      <c r="F72" s="36">
        <f>SUM(F73,F80)</f>
        <v>70</v>
      </c>
      <c r="G72" s="64"/>
      <c r="H72" s="64"/>
      <c r="I72" s="44"/>
      <c r="J72" s="44">
        <v>48</v>
      </c>
      <c r="K72" s="44"/>
      <c r="L72" s="44">
        <v>39</v>
      </c>
      <c r="M72" s="44"/>
      <c r="N72" s="44">
        <v>0</v>
      </c>
      <c r="O72" s="44"/>
      <c r="P72" s="44">
        <v>42</v>
      </c>
      <c r="Q72" s="44"/>
      <c r="R72" s="44">
        <v>0</v>
      </c>
      <c r="S72" s="44"/>
      <c r="T72" s="44">
        <v>0</v>
      </c>
      <c r="U72" s="44"/>
      <c r="V72" s="44">
        <v>26.5</v>
      </c>
      <c r="W72" s="44"/>
      <c r="X72" s="44">
        <v>36</v>
      </c>
      <c r="Y72" s="45" t="s">
        <v>213</v>
      </c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</row>
    <row r="73" spans="2:36" s="81" customFormat="1" ht="14.25" hidden="1" outlineLevel="3" collapsed="1" x14ac:dyDescent="0.2">
      <c r="B73" s="79"/>
      <c r="C73" s="159" t="s">
        <v>102</v>
      </c>
      <c r="D73" s="159"/>
      <c r="E73" s="159"/>
      <c r="F73" s="79">
        <f>SUM(F74:F79)</f>
        <v>30</v>
      </c>
      <c r="G73" s="168" t="s">
        <v>103</v>
      </c>
      <c r="H73" s="169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2:36" s="25" customFormat="1" ht="14.25" hidden="1" outlineLevel="4" x14ac:dyDescent="0.2">
      <c r="B74" s="22" t="s">
        <v>25</v>
      </c>
      <c r="C74" s="22"/>
      <c r="D74" s="38" t="s">
        <v>104</v>
      </c>
      <c r="E74" s="38"/>
      <c r="F74" s="22">
        <v>5</v>
      </c>
      <c r="G74" s="94" t="s">
        <v>105</v>
      </c>
      <c r="H74" s="95"/>
      <c r="I74" s="51">
        <v>1</v>
      </c>
      <c r="K74" s="51">
        <v>2</v>
      </c>
      <c r="M74" s="51"/>
      <c r="O74" s="51">
        <v>3</v>
      </c>
      <c r="P74" s="51"/>
      <c r="Q74" s="51"/>
      <c r="R74" s="51"/>
      <c r="S74" s="51"/>
      <c r="T74" s="51"/>
      <c r="U74" s="51">
        <v>2</v>
      </c>
      <c r="V74" s="51"/>
      <c r="W74" s="51">
        <v>5</v>
      </c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</row>
    <row r="75" spans="2:36" ht="14.25" hidden="1" outlineLevel="4" x14ac:dyDescent="0.2">
      <c r="B75" s="7" t="s">
        <v>25</v>
      </c>
      <c r="C75" s="20"/>
      <c r="D75" s="96" t="s">
        <v>106</v>
      </c>
      <c r="E75" s="96"/>
      <c r="F75" s="7">
        <v>5</v>
      </c>
      <c r="G75" s="96" t="s">
        <v>107</v>
      </c>
      <c r="H75" s="97"/>
      <c r="I75" s="42">
        <v>5</v>
      </c>
      <c r="K75" s="42">
        <v>3</v>
      </c>
      <c r="M75" s="46"/>
      <c r="O75" s="46">
        <v>4</v>
      </c>
      <c r="P75" s="46"/>
      <c r="Q75" s="46"/>
      <c r="R75" s="46"/>
      <c r="S75" s="46"/>
      <c r="T75" s="46"/>
      <c r="U75" s="46">
        <v>4</v>
      </c>
      <c r="V75" s="46"/>
      <c r="W75" s="46">
        <v>4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2:36" s="25" customFormat="1" ht="14.25" hidden="1" outlineLevel="4" x14ac:dyDescent="0.2">
      <c r="B76" s="22" t="s">
        <v>20</v>
      </c>
      <c r="C76" s="22"/>
      <c r="D76" s="38" t="s">
        <v>108</v>
      </c>
      <c r="E76" s="38"/>
      <c r="F76" s="22">
        <v>5</v>
      </c>
      <c r="G76" s="94" t="s">
        <v>109</v>
      </c>
      <c r="H76" s="95"/>
      <c r="I76" s="51">
        <v>2</v>
      </c>
      <c r="K76" s="51">
        <v>1</v>
      </c>
      <c r="M76" s="51"/>
      <c r="O76" s="51">
        <v>0</v>
      </c>
      <c r="P76" s="51"/>
      <c r="Q76" s="51"/>
      <c r="R76" s="51"/>
      <c r="S76" s="51"/>
      <c r="T76" s="51"/>
      <c r="U76" s="51">
        <v>0</v>
      </c>
      <c r="V76" s="51"/>
      <c r="W76" s="51">
        <v>0</v>
      </c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</row>
    <row r="77" spans="2:36" ht="14.25" hidden="1" outlineLevel="4" x14ac:dyDescent="0.2">
      <c r="B77" s="7" t="s">
        <v>20</v>
      </c>
      <c r="C77" s="20"/>
      <c r="D77" s="96" t="s">
        <v>110</v>
      </c>
      <c r="E77" s="96"/>
      <c r="F77" s="7">
        <v>5</v>
      </c>
      <c r="G77" s="96" t="s">
        <v>111</v>
      </c>
      <c r="H77" s="97"/>
      <c r="I77" s="42">
        <v>5</v>
      </c>
      <c r="K77" s="42">
        <v>0</v>
      </c>
      <c r="M77" s="46"/>
      <c r="O77" s="46">
        <v>5</v>
      </c>
      <c r="P77" s="46"/>
      <c r="Q77" s="46"/>
      <c r="R77" s="46"/>
      <c r="S77" s="46"/>
      <c r="T77" s="46"/>
      <c r="U77" s="46">
        <v>0</v>
      </c>
      <c r="V77" s="46"/>
      <c r="W77" s="46">
        <v>0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2:36" s="25" customFormat="1" ht="14.25" hidden="1" outlineLevel="4" x14ac:dyDescent="0.2">
      <c r="B78" s="22" t="s">
        <v>20</v>
      </c>
      <c r="C78" s="22"/>
      <c r="D78" s="38" t="s">
        <v>112</v>
      </c>
      <c r="E78" s="38"/>
      <c r="F78" s="22">
        <v>5</v>
      </c>
      <c r="G78" s="94" t="s">
        <v>113</v>
      </c>
      <c r="H78" s="95"/>
      <c r="I78" s="51">
        <v>4</v>
      </c>
      <c r="K78" s="51">
        <v>0</v>
      </c>
      <c r="M78" s="45"/>
      <c r="O78" s="45">
        <v>3</v>
      </c>
      <c r="P78" s="45"/>
      <c r="Q78" s="45"/>
      <c r="R78" s="45"/>
      <c r="S78" s="45"/>
      <c r="T78" s="45"/>
      <c r="U78" s="45">
        <v>0</v>
      </c>
      <c r="V78" s="45"/>
      <c r="W78" s="45">
        <v>0</v>
      </c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</row>
    <row r="79" spans="2:36" ht="14.25" hidden="1" outlineLevel="4" x14ac:dyDescent="0.2">
      <c r="B79" s="7" t="s">
        <v>20</v>
      </c>
      <c r="C79" s="20"/>
      <c r="D79" s="96" t="s">
        <v>114</v>
      </c>
      <c r="E79" s="96"/>
      <c r="F79" s="7">
        <v>5</v>
      </c>
      <c r="G79" s="96" t="s">
        <v>113</v>
      </c>
      <c r="H79" s="97"/>
      <c r="I79" s="42">
        <v>4</v>
      </c>
      <c r="K79" s="42">
        <v>0</v>
      </c>
      <c r="M79" s="46"/>
      <c r="O79" s="46">
        <v>1</v>
      </c>
      <c r="P79" s="46"/>
      <c r="Q79" s="46"/>
      <c r="R79" s="46"/>
      <c r="S79" s="46"/>
      <c r="T79" s="46"/>
      <c r="U79" s="46">
        <v>0</v>
      </c>
      <c r="V79" s="46"/>
      <c r="W79" s="46">
        <v>0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2:36" s="81" customFormat="1" ht="14.25" hidden="1" outlineLevel="3" x14ac:dyDescent="0.2">
      <c r="B80" s="79"/>
      <c r="C80" s="162" t="s">
        <v>115</v>
      </c>
      <c r="D80" s="162"/>
      <c r="E80" s="162"/>
      <c r="F80" s="79">
        <f>SUM(F81:F88)</f>
        <v>40</v>
      </c>
      <c r="G80" s="168" t="s">
        <v>116</v>
      </c>
      <c r="H80" s="169"/>
      <c r="I80" s="80"/>
      <c r="K80" s="80"/>
      <c r="M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1:36" s="25" customFormat="1" ht="14.25" hidden="1" outlineLevel="4" x14ac:dyDescent="0.2">
      <c r="B81" s="22" t="s">
        <v>25</v>
      </c>
      <c r="C81" s="39"/>
      <c r="D81" s="94" t="s">
        <v>117</v>
      </c>
      <c r="E81" s="94"/>
      <c r="F81" s="22">
        <v>7</v>
      </c>
      <c r="G81" s="94" t="s">
        <v>118</v>
      </c>
      <c r="H81" s="95"/>
      <c r="I81" s="51">
        <v>3.5</v>
      </c>
      <c r="K81" s="51">
        <v>7</v>
      </c>
      <c r="M81" s="45"/>
      <c r="O81" s="45">
        <v>3.5</v>
      </c>
      <c r="P81" s="45"/>
      <c r="Q81" s="45"/>
      <c r="R81" s="45"/>
      <c r="S81" s="45"/>
      <c r="T81" s="45"/>
      <c r="U81" s="45">
        <v>3.5</v>
      </c>
      <c r="V81" s="45"/>
      <c r="W81" s="45">
        <v>5</v>
      </c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</row>
    <row r="82" spans="1:36" ht="14.25" hidden="1" outlineLevel="4" x14ac:dyDescent="0.2">
      <c r="B82" s="7" t="s">
        <v>25</v>
      </c>
      <c r="C82" s="7"/>
      <c r="D82" s="30" t="s">
        <v>119</v>
      </c>
      <c r="E82" s="30"/>
      <c r="F82" s="7">
        <v>7</v>
      </c>
      <c r="G82" s="96" t="s">
        <v>118</v>
      </c>
      <c r="H82" s="97"/>
      <c r="I82" s="42">
        <v>7</v>
      </c>
      <c r="K82" s="42">
        <v>7</v>
      </c>
      <c r="O82" s="42">
        <v>3.5</v>
      </c>
      <c r="U82" s="42">
        <v>3.5</v>
      </c>
      <c r="W82" s="42">
        <v>3.5</v>
      </c>
    </row>
    <row r="83" spans="1:36" s="25" customFormat="1" ht="14.25" hidden="1" outlineLevel="4" x14ac:dyDescent="0.2">
      <c r="B83" s="22" t="s">
        <v>25</v>
      </c>
      <c r="C83" s="39"/>
      <c r="D83" s="94" t="s">
        <v>120</v>
      </c>
      <c r="E83" s="94"/>
      <c r="F83" s="22">
        <v>7</v>
      </c>
      <c r="G83" s="94" t="s">
        <v>121</v>
      </c>
      <c r="H83" s="95"/>
      <c r="I83" s="51">
        <v>7</v>
      </c>
      <c r="K83" s="51">
        <v>3.5</v>
      </c>
      <c r="M83" s="45"/>
      <c r="O83" s="45">
        <v>3.5</v>
      </c>
      <c r="P83" s="45"/>
      <c r="Q83" s="45"/>
      <c r="R83" s="45"/>
      <c r="S83" s="45"/>
      <c r="T83" s="45"/>
      <c r="U83" s="45">
        <v>3.5</v>
      </c>
      <c r="V83" s="45"/>
      <c r="W83" s="45">
        <v>3.5</v>
      </c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</row>
    <row r="84" spans="1:36" ht="14.25" hidden="1" outlineLevel="4" x14ac:dyDescent="0.2">
      <c r="B84" s="7" t="s">
        <v>25</v>
      </c>
      <c r="C84" s="7"/>
      <c r="D84" s="30" t="s">
        <v>122</v>
      </c>
      <c r="E84" s="30"/>
      <c r="F84" s="7">
        <v>3</v>
      </c>
      <c r="G84" s="96" t="s">
        <v>123</v>
      </c>
      <c r="H84" s="97"/>
      <c r="I84" s="42">
        <v>3</v>
      </c>
      <c r="K84" s="42">
        <v>3</v>
      </c>
      <c r="O84" s="42">
        <v>3</v>
      </c>
      <c r="U84" s="42">
        <v>3</v>
      </c>
      <c r="W84" s="42">
        <v>3</v>
      </c>
    </row>
    <row r="85" spans="1:36" s="25" customFormat="1" ht="14.25" hidden="1" outlineLevel="4" x14ac:dyDescent="0.2">
      <c r="B85" s="22" t="s">
        <v>20</v>
      </c>
      <c r="C85" s="39"/>
      <c r="D85" s="94" t="s">
        <v>124</v>
      </c>
      <c r="E85" s="94"/>
      <c r="F85" s="22">
        <v>3</v>
      </c>
      <c r="G85" s="94" t="s">
        <v>125</v>
      </c>
      <c r="H85" s="95"/>
      <c r="I85" s="51">
        <v>3</v>
      </c>
      <c r="K85" s="51">
        <v>0</v>
      </c>
      <c r="M85" s="45"/>
      <c r="O85" s="45">
        <v>3</v>
      </c>
      <c r="P85" s="45"/>
      <c r="Q85" s="45"/>
      <c r="R85" s="45"/>
      <c r="S85" s="45"/>
      <c r="T85" s="45"/>
      <c r="U85" s="45">
        <v>0</v>
      </c>
      <c r="V85" s="45"/>
      <c r="W85" s="45">
        <v>0</v>
      </c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</row>
    <row r="86" spans="1:36" ht="14.25" hidden="1" outlineLevel="4" x14ac:dyDescent="0.2">
      <c r="B86" s="7" t="s">
        <v>25</v>
      </c>
      <c r="C86" s="7"/>
      <c r="D86" s="30" t="s">
        <v>126</v>
      </c>
      <c r="E86" s="30"/>
      <c r="F86" s="7">
        <v>3</v>
      </c>
      <c r="G86" s="96" t="s">
        <v>127</v>
      </c>
      <c r="H86" s="97"/>
      <c r="I86" s="42">
        <v>0</v>
      </c>
      <c r="K86" s="42">
        <v>0</v>
      </c>
      <c r="M86" s="46"/>
      <c r="O86" s="46">
        <v>0</v>
      </c>
      <c r="P86" s="46"/>
      <c r="Q86" s="46"/>
      <c r="R86" s="46"/>
      <c r="S86" s="46"/>
      <c r="T86" s="46"/>
      <c r="U86" s="46">
        <v>0</v>
      </c>
      <c r="V86" s="46"/>
      <c r="W86" s="46">
        <v>0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1:36" s="25" customFormat="1" ht="14.25" hidden="1" outlineLevel="4" x14ac:dyDescent="0.2">
      <c r="B87" s="22" t="s">
        <v>20</v>
      </c>
      <c r="C87" s="39"/>
      <c r="D87" s="94" t="s">
        <v>128</v>
      </c>
      <c r="E87" s="94"/>
      <c r="F87" s="22">
        <v>4</v>
      </c>
      <c r="G87" s="94" t="s">
        <v>129</v>
      </c>
      <c r="H87" s="95"/>
      <c r="I87" s="51">
        <v>2</v>
      </c>
      <c r="K87" s="51">
        <v>0</v>
      </c>
      <c r="M87" s="45"/>
      <c r="O87" s="45">
        <v>2</v>
      </c>
      <c r="P87" s="45"/>
      <c r="Q87" s="45"/>
      <c r="R87" s="45"/>
      <c r="S87" s="45"/>
      <c r="T87" s="45"/>
      <c r="U87" s="45">
        <v>0</v>
      </c>
      <c r="V87" s="45"/>
      <c r="W87" s="45">
        <v>0</v>
      </c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</row>
    <row r="88" spans="1:36" ht="14.25" hidden="1" outlineLevel="4" x14ac:dyDescent="0.2">
      <c r="B88" s="7" t="s">
        <v>25</v>
      </c>
      <c r="C88" s="7"/>
      <c r="D88" s="30" t="s">
        <v>130</v>
      </c>
      <c r="E88" s="30"/>
      <c r="F88" s="7">
        <v>6</v>
      </c>
      <c r="G88" s="96" t="s">
        <v>131</v>
      </c>
      <c r="H88" s="97"/>
      <c r="I88" s="42">
        <v>5</v>
      </c>
      <c r="K88" s="42">
        <v>5</v>
      </c>
      <c r="O88" s="42">
        <v>6</v>
      </c>
      <c r="U88" s="42">
        <v>6</v>
      </c>
      <c r="W88" s="42">
        <v>6</v>
      </c>
    </row>
    <row r="89" spans="1:36" ht="12.95" customHeight="1" x14ac:dyDescent="0.2">
      <c r="B89" s="7"/>
      <c r="C89" s="12"/>
      <c r="D89" s="12"/>
      <c r="E89" s="12"/>
      <c r="F89" s="57"/>
      <c r="G89" s="62"/>
      <c r="H89" s="62"/>
    </row>
    <row r="90" spans="1:36" ht="12.95" customHeight="1" x14ac:dyDescent="0.2">
      <c r="B90" s="7"/>
      <c r="C90" s="12"/>
      <c r="D90" s="12"/>
      <c r="E90" s="12"/>
      <c r="F90" s="57"/>
      <c r="G90" s="62"/>
      <c r="H90" s="62"/>
    </row>
    <row r="91" spans="1:36" ht="12.95" customHeight="1" x14ac:dyDescent="0.2">
      <c r="B91" s="7"/>
      <c r="C91" s="12"/>
      <c r="D91" s="12"/>
      <c r="E91" s="12"/>
      <c r="F91" s="57"/>
      <c r="G91" s="62"/>
      <c r="H91" s="62"/>
    </row>
    <row r="92" spans="1:36" s="33" customFormat="1" ht="20.25" x14ac:dyDescent="0.3">
      <c r="A92" s="111" t="s">
        <v>132</v>
      </c>
      <c r="B92" s="111"/>
      <c r="C92" s="111"/>
      <c r="D92" s="111"/>
      <c r="E92" s="111"/>
      <c r="F92" s="32"/>
      <c r="G92" s="109"/>
      <c r="H92" s="110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</row>
    <row r="93" spans="1:36" s="35" customFormat="1" ht="18.75" outlineLevel="1" collapsed="1" x14ac:dyDescent="0.2">
      <c r="B93" s="34"/>
      <c r="C93" s="144" t="s">
        <v>133</v>
      </c>
      <c r="D93" s="145"/>
      <c r="E93" s="145"/>
      <c r="F93" s="56">
        <f>SUM(F94:F97)</f>
        <v>11</v>
      </c>
      <c r="G93" s="63"/>
      <c r="H93" s="63"/>
      <c r="I93" s="43">
        <f>SUM(I94:I97)</f>
        <v>11</v>
      </c>
      <c r="J93" s="43"/>
      <c r="K93" s="43">
        <f>SUM(K94:K97)</f>
        <v>11</v>
      </c>
      <c r="L93" s="43"/>
      <c r="M93" s="43">
        <f>SUM(M94:M97)</f>
        <v>10.5</v>
      </c>
      <c r="N93" s="43"/>
      <c r="O93" s="43">
        <f>SUM(O94:O97)</f>
        <v>0</v>
      </c>
      <c r="P93" s="43"/>
      <c r="Q93" s="43">
        <f>SUM(Q94:Q97)</f>
        <v>10</v>
      </c>
      <c r="R93" s="43"/>
      <c r="S93" s="43">
        <f>SUM(S94:S97)</f>
        <v>0</v>
      </c>
      <c r="T93" s="43"/>
      <c r="U93" s="43">
        <f>SUM(U94:U97)</f>
        <v>10</v>
      </c>
      <c r="V93" s="43"/>
      <c r="W93" s="43">
        <f>SUM(W94:W97)</f>
        <v>11</v>
      </c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1:36" s="25" customFormat="1" ht="14.25" hidden="1" outlineLevel="2" x14ac:dyDescent="0.2">
      <c r="B94" s="22" t="s">
        <v>44</v>
      </c>
      <c r="C94" s="22"/>
      <c r="D94" s="123" t="s">
        <v>134</v>
      </c>
      <c r="E94" s="123"/>
      <c r="F94" s="22">
        <v>2</v>
      </c>
      <c r="G94" s="66"/>
      <c r="H94" s="66"/>
      <c r="I94" s="51">
        <v>2</v>
      </c>
      <c r="J94" s="51"/>
      <c r="K94" s="51">
        <v>2</v>
      </c>
      <c r="L94" s="51"/>
      <c r="M94" s="51">
        <v>2</v>
      </c>
      <c r="N94" s="51"/>
      <c r="O94" s="51"/>
      <c r="P94" s="51"/>
      <c r="Q94" s="51">
        <v>2</v>
      </c>
      <c r="R94" s="51"/>
      <c r="S94" s="51"/>
      <c r="T94" s="51"/>
      <c r="U94" s="51">
        <v>2</v>
      </c>
      <c r="V94" s="51"/>
      <c r="W94" s="51">
        <v>2</v>
      </c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</row>
    <row r="95" spans="1:36" ht="14.25" hidden="1" outlineLevel="2" x14ac:dyDescent="0.2">
      <c r="B95" s="7" t="s">
        <v>44</v>
      </c>
      <c r="C95" s="7"/>
      <c r="D95" s="6" t="s">
        <v>135</v>
      </c>
      <c r="E95" s="6"/>
      <c r="F95" s="7">
        <v>1</v>
      </c>
      <c r="G95" s="62"/>
      <c r="H95" s="62"/>
      <c r="I95" s="42">
        <v>1</v>
      </c>
      <c r="K95" s="42">
        <v>1</v>
      </c>
      <c r="M95" s="42">
        <v>0.5</v>
      </c>
      <c r="Q95" s="42">
        <v>1</v>
      </c>
      <c r="U95" s="42">
        <v>1</v>
      </c>
      <c r="W95" s="42">
        <v>1</v>
      </c>
    </row>
    <row r="96" spans="1:36" s="25" customFormat="1" ht="14.25" hidden="1" outlineLevel="2" x14ac:dyDescent="0.2">
      <c r="B96" s="22" t="s">
        <v>44</v>
      </c>
      <c r="C96" s="22"/>
      <c r="D96" s="29" t="s">
        <v>136</v>
      </c>
      <c r="E96" s="29"/>
      <c r="F96" s="22">
        <v>4</v>
      </c>
      <c r="G96" s="66"/>
      <c r="H96" s="66"/>
      <c r="I96" s="51">
        <v>4</v>
      </c>
      <c r="J96" s="51"/>
      <c r="K96" s="51">
        <v>4</v>
      </c>
      <c r="L96" s="51"/>
      <c r="M96" s="51">
        <v>4</v>
      </c>
      <c r="N96" s="51"/>
      <c r="O96" s="51"/>
      <c r="P96" s="51"/>
      <c r="Q96" s="51">
        <v>4</v>
      </c>
      <c r="R96" s="51"/>
      <c r="S96" s="51"/>
      <c r="T96" s="51"/>
      <c r="U96" s="51">
        <v>3</v>
      </c>
      <c r="V96" s="51"/>
      <c r="W96" s="51">
        <v>4</v>
      </c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</row>
    <row r="97" spans="1:36" ht="14.25" hidden="1" outlineLevel="2" x14ac:dyDescent="0.2">
      <c r="B97" s="7" t="s">
        <v>44</v>
      </c>
      <c r="C97" s="7"/>
      <c r="D97" s="6" t="s">
        <v>137</v>
      </c>
      <c r="E97" s="6"/>
      <c r="F97" s="7">
        <v>4</v>
      </c>
      <c r="G97" s="62"/>
      <c r="H97" s="62"/>
      <c r="I97" s="42">
        <v>4</v>
      </c>
      <c r="K97" s="42">
        <v>4</v>
      </c>
      <c r="M97" s="42">
        <v>4</v>
      </c>
      <c r="Q97" s="42">
        <v>3</v>
      </c>
      <c r="U97" s="42">
        <v>4</v>
      </c>
      <c r="W97" s="42">
        <v>4</v>
      </c>
    </row>
    <row r="98" spans="1:36" ht="14.25" x14ac:dyDescent="0.2">
      <c r="B98" s="7"/>
      <c r="C98" s="11"/>
      <c r="D98" s="10"/>
      <c r="E98" s="10"/>
      <c r="F98" s="11"/>
      <c r="G98" s="65"/>
      <c r="H98" s="6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1:36" ht="14.25" x14ac:dyDescent="0.2">
      <c r="B99" s="7"/>
      <c r="C99" s="6"/>
      <c r="D99" s="6"/>
      <c r="E99" s="6"/>
      <c r="F99" s="7"/>
      <c r="G99" s="62"/>
      <c r="H99" s="62"/>
    </row>
    <row r="100" spans="1:36" ht="14.25" x14ac:dyDescent="0.2">
      <c r="B100" s="7"/>
      <c r="C100" s="6"/>
      <c r="D100" s="6"/>
      <c r="E100" s="6"/>
      <c r="F100" s="7"/>
      <c r="G100" s="62"/>
      <c r="H100" s="62"/>
    </row>
    <row r="101" spans="1:36" s="33" customFormat="1" ht="20.25" collapsed="1" x14ac:dyDescent="0.3">
      <c r="A101" s="111" t="s">
        <v>138</v>
      </c>
      <c r="B101" s="111"/>
      <c r="C101" s="111"/>
      <c r="D101" s="111"/>
      <c r="E101" s="111"/>
      <c r="F101" s="32"/>
      <c r="G101" s="109"/>
      <c r="H101" s="165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</row>
    <row r="102" spans="1:36" s="35" customFormat="1" ht="18.75" collapsed="1" x14ac:dyDescent="0.2">
      <c r="B102" s="34"/>
      <c r="C102" s="144" t="s">
        <v>139</v>
      </c>
      <c r="D102" s="145"/>
      <c r="E102" s="145"/>
      <c r="F102" s="56">
        <f>SUM(F103,F111,F120)</f>
        <v>130</v>
      </c>
      <c r="G102" s="118"/>
      <c r="H102" s="119"/>
      <c r="I102" s="43">
        <f>SUM(I104:I129)</f>
        <v>84.5</v>
      </c>
      <c r="J102" s="43"/>
      <c r="K102" s="43">
        <f>SUM(K104:K129)</f>
        <v>110</v>
      </c>
      <c r="L102" s="43"/>
      <c r="M102" s="43">
        <f>SUM(M104:M129)</f>
        <v>119</v>
      </c>
      <c r="N102" s="43"/>
      <c r="O102" s="43">
        <f>SUM(O104:O129)</f>
        <v>83.5</v>
      </c>
      <c r="P102" s="43"/>
      <c r="Q102" s="43">
        <f>SUM(Q104:Q129)</f>
        <v>107</v>
      </c>
      <c r="R102" s="43"/>
      <c r="S102" s="43">
        <f>SUM(S104:S129)</f>
        <v>124</v>
      </c>
      <c r="T102" s="43"/>
      <c r="U102" s="43">
        <f>SUM(U104:U129)</f>
        <v>77</v>
      </c>
      <c r="V102" s="43"/>
      <c r="W102" s="43">
        <f>SUM(W104:W129)</f>
        <v>126</v>
      </c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1:36" s="37" customFormat="1" ht="14.25" hidden="1" outlineLevel="1" collapsed="1" x14ac:dyDescent="0.2">
      <c r="B103" s="36"/>
      <c r="C103" s="157" t="s">
        <v>140</v>
      </c>
      <c r="D103" s="157"/>
      <c r="E103" s="157"/>
      <c r="F103" s="36">
        <f>SUM(F104:F107,F110)</f>
        <v>20</v>
      </c>
      <c r="G103" s="166"/>
      <c r="H103" s="167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</row>
    <row r="104" spans="1:36" s="25" customFormat="1" ht="14.25" hidden="1" outlineLevel="2" x14ac:dyDescent="0.2">
      <c r="B104" s="22"/>
      <c r="C104" s="29"/>
      <c r="D104" s="100" t="s">
        <v>141</v>
      </c>
      <c r="E104" s="100"/>
      <c r="F104" s="40">
        <v>4</v>
      </c>
      <c r="G104" s="131" t="s">
        <v>142</v>
      </c>
      <c r="H104" s="170"/>
      <c r="I104" s="51">
        <v>3</v>
      </c>
      <c r="J104" s="51"/>
      <c r="K104" s="51">
        <v>4</v>
      </c>
      <c r="L104" s="51"/>
      <c r="M104" s="51">
        <v>4</v>
      </c>
      <c r="N104" s="51"/>
      <c r="O104" s="51">
        <v>4</v>
      </c>
      <c r="P104" s="51"/>
      <c r="Q104" s="51">
        <v>4</v>
      </c>
      <c r="R104" s="51"/>
      <c r="S104" s="51">
        <v>4</v>
      </c>
      <c r="T104" s="51"/>
      <c r="U104" s="51">
        <v>3</v>
      </c>
      <c r="V104" s="51"/>
      <c r="W104" s="51">
        <v>4</v>
      </c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</row>
    <row r="105" spans="1:36" ht="14.25" hidden="1" outlineLevel="2" x14ac:dyDescent="0.2">
      <c r="B105" s="7"/>
      <c r="C105" s="6"/>
      <c r="D105" s="93" t="s">
        <v>143</v>
      </c>
      <c r="E105" s="93"/>
      <c r="F105" s="1">
        <v>4</v>
      </c>
      <c r="G105" s="107" t="s">
        <v>142</v>
      </c>
      <c r="H105" s="108"/>
      <c r="I105" s="42">
        <v>3</v>
      </c>
      <c r="K105" s="42">
        <v>4</v>
      </c>
      <c r="M105" s="42">
        <v>4</v>
      </c>
      <c r="O105" s="42">
        <v>4</v>
      </c>
      <c r="Q105" s="42">
        <v>4</v>
      </c>
      <c r="S105" s="42">
        <v>4</v>
      </c>
      <c r="U105" s="42">
        <v>4</v>
      </c>
      <c r="W105" s="42">
        <v>4</v>
      </c>
    </row>
    <row r="106" spans="1:36" s="25" customFormat="1" ht="14.25" hidden="1" outlineLevel="2" x14ac:dyDescent="0.2">
      <c r="B106" s="22"/>
      <c r="C106" s="29"/>
      <c r="D106" s="100" t="s">
        <v>144</v>
      </c>
      <c r="E106" s="100"/>
      <c r="F106" s="40">
        <v>4</v>
      </c>
      <c r="G106" s="105" t="s">
        <v>142</v>
      </c>
      <c r="H106" s="106"/>
      <c r="I106" s="51">
        <v>3</v>
      </c>
      <c r="J106" s="51"/>
      <c r="K106" s="51">
        <v>4</v>
      </c>
      <c r="L106" s="51"/>
      <c r="M106" s="51">
        <v>4</v>
      </c>
      <c r="N106" s="51"/>
      <c r="O106" s="51">
        <v>4</v>
      </c>
      <c r="P106" s="51"/>
      <c r="Q106" s="51">
        <v>4</v>
      </c>
      <c r="R106" s="51"/>
      <c r="S106" s="51">
        <v>4</v>
      </c>
      <c r="T106" s="51"/>
      <c r="U106" s="51">
        <v>4</v>
      </c>
      <c r="V106" s="51"/>
      <c r="W106" s="51">
        <v>4</v>
      </c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</row>
    <row r="107" spans="1:36" ht="14.25" hidden="1" outlineLevel="2" x14ac:dyDescent="0.2">
      <c r="B107" s="7"/>
      <c r="C107" s="6"/>
      <c r="D107" s="93" t="s">
        <v>145</v>
      </c>
      <c r="E107" s="93"/>
      <c r="F107" s="1">
        <v>4</v>
      </c>
      <c r="G107" s="107" t="s">
        <v>142</v>
      </c>
      <c r="H107" s="108"/>
      <c r="I107" s="42">
        <v>3</v>
      </c>
      <c r="K107" s="42">
        <v>4</v>
      </c>
      <c r="M107" s="42">
        <v>4</v>
      </c>
      <c r="O107" s="42">
        <v>4</v>
      </c>
      <c r="Q107" s="42">
        <v>4</v>
      </c>
      <c r="S107" s="42">
        <v>4</v>
      </c>
      <c r="U107" s="42">
        <v>4</v>
      </c>
      <c r="W107" s="42">
        <v>4</v>
      </c>
    </row>
    <row r="108" spans="1:36" s="25" customFormat="1" ht="14.25" hidden="1" outlineLevel="2" x14ac:dyDescent="0.2">
      <c r="B108" s="22"/>
      <c r="C108" s="29"/>
      <c r="D108" s="100" t="s">
        <v>146</v>
      </c>
      <c r="E108" s="100"/>
      <c r="F108" s="22" t="s">
        <v>147</v>
      </c>
      <c r="G108" s="105" t="s">
        <v>148</v>
      </c>
      <c r="H108" s="106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</row>
    <row r="109" spans="1:36" ht="33" hidden="1" customHeight="1" outlineLevel="2" x14ac:dyDescent="0.2">
      <c r="B109" s="7"/>
      <c r="C109" s="6"/>
      <c r="D109" s="93" t="s">
        <v>149</v>
      </c>
      <c r="E109" s="93"/>
      <c r="F109" s="7" t="s">
        <v>147</v>
      </c>
      <c r="G109" s="107" t="s">
        <v>150</v>
      </c>
      <c r="H109" s="108"/>
    </row>
    <row r="110" spans="1:36" s="25" customFormat="1" ht="32.1" hidden="1" customHeight="1" outlineLevel="2" x14ac:dyDescent="0.2">
      <c r="B110" s="22"/>
      <c r="C110" s="29"/>
      <c r="D110" s="100" t="s">
        <v>151</v>
      </c>
      <c r="E110" s="100">
        <v>3</v>
      </c>
      <c r="F110" s="22">
        <v>4</v>
      </c>
      <c r="G110" s="94" t="s">
        <v>152</v>
      </c>
      <c r="H110" s="95"/>
      <c r="I110" s="51">
        <v>3</v>
      </c>
      <c r="J110" s="51"/>
      <c r="K110" s="51">
        <v>2</v>
      </c>
      <c r="L110" s="51"/>
      <c r="M110" s="51">
        <v>4</v>
      </c>
      <c r="N110" s="51"/>
      <c r="O110" s="51">
        <v>2</v>
      </c>
      <c r="P110" s="51"/>
      <c r="Q110" s="51">
        <v>3</v>
      </c>
      <c r="R110" s="51"/>
      <c r="S110" s="51">
        <v>4</v>
      </c>
      <c r="T110" s="51"/>
      <c r="U110" s="51">
        <v>1</v>
      </c>
      <c r="V110" s="51"/>
      <c r="W110" s="51">
        <v>2</v>
      </c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</row>
    <row r="111" spans="1:36" s="37" customFormat="1" ht="14.25" hidden="1" outlineLevel="1" collapsed="1" x14ac:dyDescent="0.2">
      <c r="B111" s="36"/>
      <c r="C111" s="157" t="s">
        <v>153</v>
      </c>
      <c r="D111" s="157"/>
      <c r="E111" s="157"/>
      <c r="F111" s="36">
        <f>SUM(F112:F119)</f>
        <v>95</v>
      </c>
      <c r="G111" s="64"/>
      <c r="H111" s="6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</row>
    <row r="112" spans="1:36" s="25" customFormat="1" ht="14.25" hidden="1" outlineLevel="2" x14ac:dyDescent="0.2">
      <c r="B112" s="22"/>
      <c r="C112" s="29"/>
      <c r="D112" s="100" t="s">
        <v>154</v>
      </c>
      <c r="E112" s="100"/>
      <c r="F112" s="40">
        <v>10</v>
      </c>
      <c r="G112" s="105" t="s">
        <v>155</v>
      </c>
      <c r="H112" s="106"/>
      <c r="I112" s="51">
        <v>0</v>
      </c>
      <c r="J112" s="51"/>
      <c r="K112" s="51">
        <v>10</v>
      </c>
      <c r="L112" s="51"/>
      <c r="M112" s="51">
        <v>10</v>
      </c>
      <c r="N112" s="51"/>
      <c r="O112" s="51">
        <v>10</v>
      </c>
      <c r="P112" s="51"/>
      <c r="Q112" s="51">
        <v>5</v>
      </c>
      <c r="R112" s="51"/>
      <c r="S112" s="51">
        <v>10</v>
      </c>
      <c r="T112" s="51"/>
      <c r="U112" s="51">
        <v>10</v>
      </c>
      <c r="V112" s="51"/>
      <c r="W112" s="51">
        <v>10</v>
      </c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</row>
    <row r="113" spans="2:36" ht="14.25" hidden="1" outlineLevel="2" x14ac:dyDescent="0.2">
      <c r="B113" s="7"/>
      <c r="C113" s="6"/>
      <c r="D113" s="93" t="s">
        <v>156</v>
      </c>
      <c r="E113" s="93"/>
      <c r="F113" s="1">
        <v>10</v>
      </c>
      <c r="G113" s="107" t="s">
        <v>157</v>
      </c>
      <c r="H113" s="108"/>
      <c r="I113" s="42">
        <v>10</v>
      </c>
      <c r="K113" s="42">
        <v>10</v>
      </c>
      <c r="M113" s="42">
        <v>10</v>
      </c>
      <c r="O113" s="42">
        <v>10</v>
      </c>
      <c r="Q113" s="42">
        <v>10</v>
      </c>
      <c r="S113" s="42">
        <v>10</v>
      </c>
      <c r="U113" s="42">
        <v>10</v>
      </c>
      <c r="W113" s="42">
        <v>10</v>
      </c>
    </row>
    <row r="114" spans="2:36" s="25" customFormat="1" ht="14.25" hidden="1" outlineLevel="2" x14ac:dyDescent="0.2">
      <c r="B114" s="22"/>
      <c r="C114" s="29"/>
      <c r="D114" s="100" t="s">
        <v>158</v>
      </c>
      <c r="E114" s="100"/>
      <c r="F114" s="40">
        <v>10</v>
      </c>
      <c r="G114" s="105" t="s">
        <v>159</v>
      </c>
      <c r="H114" s="106"/>
      <c r="I114" s="51">
        <v>0</v>
      </c>
      <c r="J114" s="51"/>
      <c r="K114" s="51">
        <v>10</v>
      </c>
      <c r="L114" s="51"/>
      <c r="M114" s="51">
        <v>10</v>
      </c>
      <c r="N114" s="51"/>
      <c r="O114" s="51">
        <v>10</v>
      </c>
      <c r="P114" s="51"/>
      <c r="Q114" s="51">
        <v>4</v>
      </c>
      <c r="R114" s="51"/>
      <c r="S114" s="51">
        <v>10</v>
      </c>
      <c r="T114" s="51"/>
      <c r="U114" s="51">
        <v>4</v>
      </c>
      <c r="V114" s="51"/>
      <c r="W114" s="51">
        <v>10</v>
      </c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</row>
    <row r="115" spans="2:36" ht="14.25" hidden="1" outlineLevel="2" x14ac:dyDescent="0.2">
      <c r="B115" s="7"/>
      <c r="C115" s="6"/>
      <c r="D115" s="93" t="s">
        <v>160</v>
      </c>
      <c r="E115" s="93"/>
      <c r="F115" s="1">
        <v>10</v>
      </c>
      <c r="G115" s="107" t="s">
        <v>161</v>
      </c>
      <c r="H115" s="108"/>
      <c r="I115" s="42">
        <v>7</v>
      </c>
      <c r="K115" s="42">
        <v>10</v>
      </c>
      <c r="M115" s="42">
        <v>10</v>
      </c>
      <c r="O115" s="42">
        <v>10</v>
      </c>
      <c r="Q115" s="42">
        <v>10</v>
      </c>
      <c r="S115" s="42">
        <v>10</v>
      </c>
      <c r="U115" s="42">
        <v>10</v>
      </c>
      <c r="W115" s="42">
        <v>10</v>
      </c>
    </row>
    <row r="116" spans="2:36" s="25" customFormat="1" ht="14.25" hidden="1" outlineLevel="2" x14ac:dyDescent="0.2">
      <c r="B116" s="22"/>
      <c r="C116" s="29"/>
      <c r="D116" s="100" t="s">
        <v>162</v>
      </c>
      <c r="E116" s="100"/>
      <c r="F116" s="40">
        <v>10</v>
      </c>
      <c r="G116" s="105" t="s">
        <v>163</v>
      </c>
      <c r="H116" s="106"/>
      <c r="I116" s="51">
        <v>10</v>
      </c>
      <c r="J116" s="51"/>
      <c r="K116" s="51">
        <v>10</v>
      </c>
      <c r="L116" s="51"/>
      <c r="M116" s="51">
        <v>10</v>
      </c>
      <c r="N116" s="51"/>
      <c r="O116" s="51">
        <v>0</v>
      </c>
      <c r="P116" s="51"/>
      <c r="Q116" s="51">
        <v>10</v>
      </c>
      <c r="R116" s="51"/>
      <c r="S116" s="51">
        <v>4</v>
      </c>
      <c r="T116" s="51"/>
      <c r="U116" s="51">
        <v>0</v>
      </c>
      <c r="V116" s="51"/>
      <c r="W116" s="51">
        <v>10</v>
      </c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</row>
    <row r="117" spans="2:36" ht="14.25" hidden="1" outlineLevel="2" x14ac:dyDescent="0.2">
      <c r="B117" s="7"/>
      <c r="C117" s="6"/>
      <c r="D117" s="93" t="s">
        <v>164</v>
      </c>
      <c r="E117" s="93"/>
      <c r="F117" s="1">
        <v>15</v>
      </c>
      <c r="G117" s="107" t="s">
        <v>165</v>
      </c>
      <c r="H117" s="108"/>
      <c r="I117" s="42">
        <v>0</v>
      </c>
      <c r="K117" s="42">
        <v>5</v>
      </c>
      <c r="M117" s="42">
        <v>15</v>
      </c>
      <c r="O117" s="42">
        <v>0</v>
      </c>
      <c r="Q117" s="42">
        <v>5</v>
      </c>
      <c r="S117" s="42">
        <v>10</v>
      </c>
      <c r="U117" s="42">
        <v>0</v>
      </c>
      <c r="W117" s="42">
        <v>10</v>
      </c>
    </row>
    <row r="118" spans="2:36" s="25" customFormat="1" ht="14.25" hidden="1" outlineLevel="2" x14ac:dyDescent="0.2">
      <c r="B118" s="22"/>
      <c r="C118" s="29"/>
      <c r="D118" s="100" t="s">
        <v>166</v>
      </c>
      <c r="E118" s="100"/>
      <c r="F118" s="40">
        <v>15</v>
      </c>
      <c r="G118" s="105" t="s">
        <v>167</v>
      </c>
      <c r="H118" s="106"/>
      <c r="I118" s="51">
        <v>15</v>
      </c>
      <c r="J118" s="51"/>
      <c r="K118" s="51">
        <v>10</v>
      </c>
      <c r="L118" s="51"/>
      <c r="M118" s="51">
        <v>10</v>
      </c>
      <c r="N118" s="51"/>
      <c r="O118" s="51">
        <v>5</v>
      </c>
      <c r="P118" s="51"/>
      <c r="Q118" s="51">
        <v>10</v>
      </c>
      <c r="R118" s="51"/>
      <c r="S118" s="51">
        <v>15</v>
      </c>
      <c r="T118" s="51"/>
      <c r="U118" s="51">
        <v>5</v>
      </c>
      <c r="V118" s="51"/>
      <c r="W118" s="51">
        <v>15</v>
      </c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</row>
    <row r="119" spans="2:36" ht="14.25" hidden="1" outlineLevel="2" x14ac:dyDescent="0.2">
      <c r="B119" s="7"/>
      <c r="C119" s="6"/>
      <c r="D119" s="93" t="s">
        <v>168</v>
      </c>
      <c r="E119" s="93"/>
      <c r="F119" s="1">
        <v>15</v>
      </c>
      <c r="G119" s="107" t="s">
        <v>169</v>
      </c>
      <c r="H119" s="108"/>
      <c r="I119" s="42">
        <v>15</v>
      </c>
      <c r="K119" s="42">
        <v>15</v>
      </c>
      <c r="M119" s="42">
        <v>10</v>
      </c>
      <c r="O119" s="42">
        <v>5</v>
      </c>
      <c r="Q119" s="42">
        <v>15</v>
      </c>
      <c r="S119" s="42">
        <v>15</v>
      </c>
      <c r="U119" s="42">
        <v>5</v>
      </c>
      <c r="W119" s="42">
        <v>15</v>
      </c>
    </row>
    <row r="120" spans="2:36" s="37" customFormat="1" ht="14.25" hidden="1" outlineLevel="1" collapsed="1" x14ac:dyDescent="0.2">
      <c r="B120" s="36"/>
      <c r="C120" s="157" t="s">
        <v>170</v>
      </c>
      <c r="D120" s="157"/>
      <c r="E120" s="157"/>
      <c r="F120" s="36">
        <f>SUM(F121:F122)</f>
        <v>15</v>
      </c>
      <c r="G120" s="98"/>
      <c r="H120" s="99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</row>
    <row r="121" spans="2:36" s="25" customFormat="1" ht="14.25" hidden="1" outlineLevel="2" x14ac:dyDescent="0.2">
      <c r="B121" s="22"/>
      <c r="C121" s="29"/>
      <c r="D121" s="100" t="s">
        <v>171</v>
      </c>
      <c r="E121" s="100">
        <v>7</v>
      </c>
      <c r="F121" s="22">
        <v>10</v>
      </c>
      <c r="G121" s="105" t="s">
        <v>172</v>
      </c>
      <c r="H121" s="106"/>
      <c r="I121" s="51">
        <v>7</v>
      </c>
      <c r="J121" s="51"/>
      <c r="K121" s="51">
        <v>7</v>
      </c>
      <c r="L121" s="51"/>
      <c r="M121" s="51">
        <v>10</v>
      </c>
      <c r="N121" s="51"/>
      <c r="O121" s="51">
        <v>10</v>
      </c>
      <c r="P121" s="51"/>
      <c r="Q121" s="51">
        <v>10</v>
      </c>
      <c r="R121" s="51"/>
      <c r="S121" s="51">
        <v>10</v>
      </c>
      <c r="T121" s="51"/>
      <c r="U121" s="51">
        <v>10</v>
      </c>
      <c r="V121" s="51"/>
      <c r="W121" s="51">
        <v>10</v>
      </c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</row>
    <row r="122" spans="2:36" ht="14.25" hidden="1" outlineLevel="2" x14ac:dyDescent="0.2">
      <c r="B122" s="7"/>
      <c r="C122" s="6"/>
      <c r="D122" s="93" t="s">
        <v>173</v>
      </c>
      <c r="E122" s="93">
        <v>2</v>
      </c>
      <c r="F122" s="7">
        <v>5</v>
      </c>
      <c r="G122" s="107" t="s">
        <v>174</v>
      </c>
      <c r="H122" s="108"/>
      <c r="I122" s="42">
        <v>5</v>
      </c>
      <c r="K122" s="42">
        <v>5</v>
      </c>
      <c r="M122" s="42">
        <v>5</v>
      </c>
      <c r="O122" s="42">
        <v>5</v>
      </c>
      <c r="Q122" s="42">
        <v>5</v>
      </c>
      <c r="S122" s="42">
        <v>5</v>
      </c>
      <c r="U122" s="42">
        <v>5</v>
      </c>
      <c r="W122" s="42">
        <v>5</v>
      </c>
    </row>
    <row r="123" spans="2:36" s="25" customFormat="1" ht="14.25" hidden="1" outlineLevel="2" x14ac:dyDescent="0.2">
      <c r="B123" s="22"/>
      <c r="C123" s="29"/>
      <c r="D123" s="100" t="s">
        <v>175</v>
      </c>
      <c r="E123" s="100"/>
      <c r="F123" s="22" t="s">
        <v>147</v>
      </c>
      <c r="G123" s="105" t="s">
        <v>176</v>
      </c>
      <c r="H123" s="106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</row>
    <row r="124" spans="2:36" ht="14.25" hidden="1" outlineLevel="2" x14ac:dyDescent="0.2">
      <c r="B124" s="7"/>
      <c r="C124" s="6"/>
      <c r="D124" s="93" t="s">
        <v>177</v>
      </c>
      <c r="E124" s="93"/>
      <c r="F124" s="7" t="s">
        <v>147</v>
      </c>
      <c r="G124" s="96" t="s">
        <v>178</v>
      </c>
      <c r="H124" s="97"/>
    </row>
    <row r="125" spans="2:36" ht="14.25" hidden="1" outlineLevel="2" x14ac:dyDescent="0.2">
      <c r="B125" s="7"/>
      <c r="C125" s="6"/>
      <c r="D125" s="93" t="s">
        <v>179</v>
      </c>
      <c r="E125" s="93"/>
      <c r="F125" s="7" t="s">
        <v>147</v>
      </c>
      <c r="G125" s="107" t="s">
        <v>180</v>
      </c>
      <c r="H125" s="108"/>
    </row>
    <row r="126" spans="2:36" s="25" customFormat="1" ht="14.25" hidden="1" outlineLevel="2" x14ac:dyDescent="0.2">
      <c r="B126" s="22"/>
      <c r="C126" s="29"/>
      <c r="D126" s="100" t="s">
        <v>181</v>
      </c>
      <c r="E126" s="100"/>
      <c r="F126" s="22" t="s">
        <v>147</v>
      </c>
      <c r="G126" s="105" t="s">
        <v>182</v>
      </c>
      <c r="H126" s="106"/>
      <c r="I126" s="51"/>
      <c r="J126" s="51"/>
      <c r="K126" s="51"/>
      <c r="L126" s="51"/>
      <c r="M126" s="51">
        <v>-1</v>
      </c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</row>
    <row r="127" spans="2:36" ht="14.25" hidden="1" outlineLevel="2" x14ac:dyDescent="0.2">
      <c r="B127" s="7"/>
      <c r="C127" s="10"/>
      <c r="D127" s="93" t="s">
        <v>183</v>
      </c>
      <c r="E127" s="93"/>
      <c r="F127" s="7" t="s">
        <v>147</v>
      </c>
      <c r="G127" s="107" t="s">
        <v>184</v>
      </c>
      <c r="H127" s="108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2:36" s="37" customFormat="1" ht="14.25" hidden="1" outlineLevel="1" collapsed="1" x14ac:dyDescent="0.2">
      <c r="B128" s="36"/>
      <c r="C128" s="157" t="s">
        <v>185</v>
      </c>
      <c r="D128" s="157"/>
      <c r="E128" s="157"/>
      <c r="F128" s="36"/>
      <c r="G128" s="64"/>
      <c r="H128" s="6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</row>
    <row r="129" spans="2:36" s="25" customFormat="1" ht="14.25" hidden="1" outlineLevel="2" x14ac:dyDescent="0.2">
      <c r="B129" s="22"/>
      <c r="C129" s="29"/>
      <c r="D129" s="100" t="s">
        <v>186</v>
      </c>
      <c r="E129" s="100"/>
      <c r="F129" s="22" t="s">
        <v>187</v>
      </c>
      <c r="G129" s="105" t="s">
        <v>188</v>
      </c>
      <c r="H129" s="106"/>
      <c r="I129" s="51">
        <v>0.5</v>
      </c>
      <c r="J129" s="51"/>
      <c r="K129" s="51"/>
      <c r="L129" s="51"/>
      <c r="M129" s="51"/>
      <c r="N129" s="51"/>
      <c r="O129" s="51">
        <v>0.5</v>
      </c>
      <c r="P129" s="51"/>
      <c r="Q129" s="51">
        <v>4</v>
      </c>
      <c r="R129" s="51"/>
      <c r="S129" s="51">
        <v>5</v>
      </c>
      <c r="T129" s="51"/>
      <c r="U129" s="51">
        <v>2</v>
      </c>
      <c r="V129" s="51"/>
      <c r="W129" s="51">
        <v>3</v>
      </c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</row>
    <row r="130" spans="2:36" ht="14.25" x14ac:dyDescent="0.2">
      <c r="B130" s="7"/>
      <c r="C130" s="6"/>
      <c r="D130" s="93"/>
      <c r="E130" s="93"/>
      <c r="F130" s="7"/>
      <c r="G130" s="62"/>
      <c r="H130" s="62"/>
    </row>
    <row r="131" spans="2:36" ht="14.25" x14ac:dyDescent="0.2">
      <c r="B131" s="7"/>
      <c r="C131" s="6"/>
      <c r="D131" s="93"/>
      <c r="E131" s="93"/>
      <c r="F131" s="7"/>
      <c r="G131" s="62"/>
      <c r="H131" s="62"/>
    </row>
    <row r="132" spans="2:36" ht="14.25" x14ac:dyDescent="0.2">
      <c r="B132" s="7"/>
      <c r="C132" s="6"/>
      <c r="D132" s="93"/>
      <c r="E132" s="93"/>
      <c r="F132" s="7"/>
      <c r="G132" s="62"/>
      <c r="H132" s="62"/>
    </row>
    <row r="133" spans="2:36" ht="14.25" x14ac:dyDescent="0.2">
      <c r="B133" s="7"/>
      <c r="C133" s="10"/>
      <c r="D133" s="93"/>
      <c r="E133" s="93"/>
      <c r="F133" s="7"/>
      <c r="G133" s="62"/>
      <c r="H133" s="6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2:36" ht="14.25" x14ac:dyDescent="0.2">
      <c r="B134" s="7"/>
      <c r="C134" s="136" t="s">
        <v>189</v>
      </c>
      <c r="D134" s="137"/>
      <c r="E134" s="137"/>
      <c r="F134" s="58">
        <v>-18</v>
      </c>
      <c r="G134" s="67"/>
      <c r="H134" s="67"/>
      <c r="I134" s="52">
        <f>SUM(I135:I138)</f>
        <v>-2</v>
      </c>
      <c r="J134" s="52"/>
      <c r="K134" s="52">
        <f>SUM(K135:K138)</f>
        <v>-2</v>
      </c>
      <c r="L134" s="52"/>
      <c r="M134" s="52">
        <f>SUM(M135:M138)</f>
        <v>-4</v>
      </c>
      <c r="N134" s="52"/>
      <c r="O134" s="52">
        <f>SUM(O135:O138)</f>
        <v>-10</v>
      </c>
      <c r="P134" s="52"/>
      <c r="Q134" s="52">
        <f>SUM(Q135:Q138)</f>
        <v>-4</v>
      </c>
      <c r="R134" s="52"/>
      <c r="S134" s="52">
        <f>SUM(S135:S138)</f>
        <v>-20</v>
      </c>
      <c r="T134" s="52"/>
      <c r="U134" s="52">
        <f>SUM(U135:U138)</f>
        <v>-2</v>
      </c>
      <c r="V134" s="52"/>
      <c r="W134" s="52">
        <f>SUM(W135:W138)</f>
        <v>0</v>
      </c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</row>
    <row r="135" spans="2:36" ht="14.25" x14ac:dyDescent="0.2">
      <c r="B135" s="7"/>
      <c r="C135" s="13"/>
      <c r="D135" s="138" t="s">
        <v>190</v>
      </c>
      <c r="E135" s="133"/>
      <c r="F135" s="14">
        <v>-10</v>
      </c>
      <c r="G135" s="68"/>
      <c r="H135" s="68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>
        <v>-10</v>
      </c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</row>
    <row r="136" spans="2:36" ht="14.25" x14ac:dyDescent="0.2">
      <c r="B136" s="7"/>
      <c r="C136" s="9"/>
      <c r="D136" s="143" t="s">
        <v>191</v>
      </c>
      <c r="E136" s="143"/>
      <c r="F136" s="143"/>
      <c r="G136" s="21"/>
      <c r="H136" s="21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</row>
    <row r="137" spans="2:36" ht="14.25" x14ac:dyDescent="0.2">
      <c r="B137" s="7"/>
      <c r="C137" s="13"/>
      <c r="D137" s="138" t="s">
        <v>192</v>
      </c>
      <c r="E137" s="133"/>
      <c r="F137" s="14">
        <v>-8</v>
      </c>
      <c r="G137" s="68"/>
      <c r="H137" s="68"/>
      <c r="I137" s="53"/>
      <c r="J137" s="53"/>
      <c r="K137" s="53">
        <v>-2</v>
      </c>
      <c r="L137" s="53"/>
      <c r="M137" s="53">
        <v>-4</v>
      </c>
      <c r="N137" s="53"/>
      <c r="O137" s="53">
        <v>-8</v>
      </c>
      <c r="P137" s="53"/>
      <c r="Q137" s="53">
        <v>-4</v>
      </c>
      <c r="R137" s="53"/>
      <c r="S137" s="53">
        <v>-8</v>
      </c>
      <c r="T137" s="53"/>
      <c r="U137" s="53">
        <v>-2</v>
      </c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</row>
    <row r="138" spans="2:36" ht="14.25" x14ac:dyDescent="0.2">
      <c r="B138" s="7"/>
      <c r="C138" s="15"/>
      <c r="D138" s="141" t="s">
        <v>193</v>
      </c>
      <c r="E138" s="142"/>
      <c r="F138" s="16">
        <v>-2</v>
      </c>
      <c r="G138" s="69"/>
      <c r="H138" s="69"/>
      <c r="I138" s="54">
        <v>-2</v>
      </c>
      <c r="J138" s="54"/>
      <c r="K138" s="54"/>
      <c r="L138" s="54"/>
      <c r="M138" s="54"/>
      <c r="N138" s="54"/>
      <c r="O138" s="54">
        <v>-2</v>
      </c>
      <c r="P138" s="54"/>
      <c r="Q138" s="54"/>
      <c r="R138" s="54"/>
      <c r="S138" s="54">
        <v>-2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</row>
    <row r="139" spans="2:36" ht="14.25" x14ac:dyDescent="0.2">
      <c r="B139" s="7"/>
      <c r="C139" s="6"/>
      <c r="D139" s="6"/>
      <c r="E139" s="6"/>
      <c r="F139" s="7"/>
      <c r="G139" s="62"/>
      <c r="H139" s="62"/>
    </row>
    <row r="140" spans="2:36" ht="14.25" x14ac:dyDescent="0.2">
      <c r="B140" s="7"/>
      <c r="C140" s="6"/>
      <c r="D140" s="6"/>
      <c r="E140" s="6"/>
      <c r="F140" s="7"/>
      <c r="G140" s="62"/>
      <c r="H140" s="62"/>
    </row>
    <row r="141" spans="2:36" ht="14.25" x14ac:dyDescent="0.2">
      <c r="B141" s="7"/>
      <c r="C141" s="6"/>
      <c r="D141" s="6"/>
      <c r="E141" s="6"/>
      <c r="F141" s="7"/>
      <c r="G141" s="62"/>
      <c r="H141" s="62"/>
    </row>
    <row r="142" spans="2:36" ht="14.25" x14ac:dyDescent="0.2">
      <c r="B142" s="7"/>
      <c r="C142" s="6"/>
      <c r="D142" s="6"/>
      <c r="E142" s="6"/>
      <c r="F142" s="7"/>
      <c r="G142" s="62"/>
      <c r="H142" s="62"/>
    </row>
    <row r="143" spans="2:36" ht="14.25" x14ac:dyDescent="0.2">
      <c r="B143" s="7"/>
      <c r="C143" s="6"/>
      <c r="D143" s="6"/>
      <c r="E143" s="6"/>
      <c r="F143" s="7"/>
      <c r="G143" s="62"/>
      <c r="H143" s="62"/>
    </row>
    <row r="144" spans="2:36" ht="14.25" x14ac:dyDescent="0.2">
      <c r="B144" s="7"/>
      <c r="C144" s="6"/>
      <c r="D144" s="6"/>
      <c r="E144" s="6"/>
      <c r="F144" s="7"/>
      <c r="G144" s="62"/>
      <c r="H144" s="62"/>
    </row>
    <row r="145" spans="2:36" ht="14.25" x14ac:dyDescent="0.2">
      <c r="B145" s="7"/>
      <c r="C145" s="10"/>
      <c r="D145" s="10"/>
      <c r="E145" s="10"/>
      <c r="F145" s="11"/>
      <c r="G145" s="65"/>
      <c r="H145" s="6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2:36" ht="14.25" x14ac:dyDescent="0.2">
      <c r="B146" s="7"/>
      <c r="C146" s="10"/>
      <c r="D146" s="139" t="s">
        <v>194</v>
      </c>
      <c r="E146" s="140"/>
      <c r="F146" s="59" t="s">
        <v>195</v>
      </c>
      <c r="G146" s="76" t="s">
        <v>196</v>
      </c>
      <c r="H146" s="6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2:36" ht="14.25" x14ac:dyDescent="0.2">
      <c r="B147" s="7"/>
      <c r="C147" s="10"/>
      <c r="D147" s="135" t="str">
        <f>C4</f>
        <v>Structural Design Calculations (Max 82)</v>
      </c>
      <c r="E147" s="133"/>
      <c r="F147" s="60">
        <f>F4</f>
        <v>82</v>
      </c>
      <c r="G147" s="70"/>
      <c r="H147" s="71"/>
      <c r="I147" s="83">
        <f>(I4+J4)/2</f>
        <v>63.5</v>
      </c>
      <c r="J147" s="83"/>
      <c r="K147" s="83">
        <f>(K4+L4)/2</f>
        <v>46.5</v>
      </c>
      <c r="L147" s="83"/>
      <c r="M147" s="83">
        <f>(M4+N4)/2</f>
        <v>50.5</v>
      </c>
      <c r="N147" s="83"/>
      <c r="O147" s="83">
        <f>(O4+P4)/2</f>
        <v>65</v>
      </c>
      <c r="P147" s="83"/>
      <c r="Q147" s="83">
        <f>(Q4+R4)/2</f>
        <v>6.5</v>
      </c>
      <c r="R147" s="83"/>
      <c r="S147" s="83">
        <f>(S4+T4)/2</f>
        <v>58.5</v>
      </c>
      <c r="T147" s="83"/>
      <c r="U147" s="83">
        <f>(U4+V4)/2</f>
        <v>28.5</v>
      </c>
      <c r="V147" s="83"/>
      <c r="W147" s="83">
        <f>(W4+X4)/2</f>
        <v>66.5</v>
      </c>
      <c r="X147" s="83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2:36" ht="14.25" x14ac:dyDescent="0.2">
      <c r="B148" s="7"/>
      <c r="C148" s="10"/>
      <c r="D148" s="135" t="str">
        <f>C19</f>
        <v>Sustainable Design Calculations (Max 18)</v>
      </c>
      <c r="E148" s="133"/>
      <c r="F148" s="11">
        <f>F19</f>
        <v>18</v>
      </c>
      <c r="G148" s="72"/>
      <c r="H148" s="73"/>
      <c r="I148" s="83">
        <f>I19</f>
        <v>14</v>
      </c>
      <c r="J148" s="83"/>
      <c r="K148" s="83">
        <f>K19</f>
        <v>17</v>
      </c>
      <c r="L148" s="83"/>
      <c r="M148" s="83">
        <f>M19</f>
        <v>14</v>
      </c>
      <c r="N148" s="83"/>
      <c r="O148" s="83">
        <f>O19</f>
        <v>18</v>
      </c>
      <c r="P148" s="83"/>
      <c r="Q148" s="83">
        <f>Q19</f>
        <v>13</v>
      </c>
      <c r="R148" s="83"/>
      <c r="S148" s="83">
        <f>S19</f>
        <v>17</v>
      </c>
      <c r="T148" s="83"/>
      <c r="U148" s="83">
        <f>U19</f>
        <v>12</v>
      </c>
      <c r="V148" s="83"/>
      <c r="W148" s="83">
        <f>W19</f>
        <v>17</v>
      </c>
      <c r="X148" s="83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2:36" ht="14.25" x14ac:dyDescent="0.2">
      <c r="B149" s="7"/>
      <c r="C149" s="10"/>
      <c r="D149" s="135" t="str">
        <f>C29</f>
        <v>Budget (max. 20)</v>
      </c>
      <c r="E149" s="133"/>
      <c r="F149" s="11">
        <f>F29</f>
        <v>20</v>
      </c>
      <c r="G149" s="72"/>
      <c r="H149" s="73"/>
      <c r="I149" s="83">
        <f>I29</f>
        <v>14</v>
      </c>
      <c r="J149" s="55"/>
      <c r="K149" s="83">
        <f>K29</f>
        <v>18</v>
      </c>
      <c r="L149" s="46"/>
      <c r="M149" s="83">
        <f>M29</f>
        <v>12</v>
      </c>
      <c r="N149" s="46"/>
      <c r="O149" s="83">
        <f>O29</f>
        <v>20</v>
      </c>
      <c r="P149" s="46"/>
      <c r="Q149" s="83">
        <f>Q29</f>
        <v>3</v>
      </c>
      <c r="R149" s="46"/>
      <c r="S149" s="83">
        <f>S29</f>
        <v>14</v>
      </c>
      <c r="T149" s="46"/>
      <c r="U149" s="83">
        <f>U29</f>
        <v>6</v>
      </c>
      <c r="V149" s="46"/>
      <c r="W149" s="83">
        <f>W29</f>
        <v>11</v>
      </c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2:36" ht="14.25" x14ac:dyDescent="0.2">
      <c r="B150" s="7"/>
      <c r="C150" s="10"/>
      <c r="D150" s="135" t="str">
        <f>C39</f>
        <v>Report Requirements (Max. 10)</v>
      </c>
      <c r="E150" s="133"/>
      <c r="F150" s="11">
        <f>F39</f>
        <v>10</v>
      </c>
      <c r="G150" s="72"/>
      <c r="H150" s="73"/>
      <c r="I150" s="83">
        <f>I39</f>
        <v>9.75</v>
      </c>
      <c r="J150" s="55"/>
      <c r="K150" s="83">
        <f>K39</f>
        <v>9.5</v>
      </c>
      <c r="L150" s="46"/>
      <c r="M150" s="83">
        <f>M39</f>
        <v>9.75</v>
      </c>
      <c r="N150" s="46"/>
      <c r="O150" s="83">
        <f>O39</f>
        <v>9.5</v>
      </c>
      <c r="P150" s="46"/>
      <c r="Q150" s="83">
        <f>Q39</f>
        <v>9.5</v>
      </c>
      <c r="R150" s="46"/>
      <c r="S150" s="83">
        <f>S39</f>
        <v>9.5</v>
      </c>
      <c r="T150" s="46"/>
      <c r="U150" s="83">
        <f>U39</f>
        <v>9.5</v>
      </c>
      <c r="V150" s="46"/>
      <c r="W150" s="83">
        <f>W39</f>
        <v>9.5</v>
      </c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2:36" ht="14.25" x14ac:dyDescent="0.2">
      <c r="B151" s="7"/>
      <c r="C151" s="10"/>
      <c r="D151" s="135" t="str">
        <f>C51</f>
        <v>Visual Aid (max. 9)</v>
      </c>
      <c r="E151" s="133"/>
      <c r="F151" s="11">
        <f>F51</f>
        <v>9</v>
      </c>
      <c r="G151" s="72"/>
      <c r="H151" s="73"/>
      <c r="I151" s="83">
        <f>I51</f>
        <v>8.5</v>
      </c>
      <c r="J151" s="83"/>
      <c r="K151" s="83">
        <f>K51</f>
        <v>8.25</v>
      </c>
      <c r="L151" s="83"/>
      <c r="M151" s="83">
        <f>M51</f>
        <v>8.75</v>
      </c>
      <c r="N151" s="83"/>
      <c r="O151" s="83">
        <f>O51</f>
        <v>9</v>
      </c>
      <c r="P151" s="83"/>
      <c r="Q151" s="83">
        <f>Q51</f>
        <v>9</v>
      </c>
      <c r="R151" s="83"/>
      <c r="S151" s="83">
        <f>S51</f>
        <v>9</v>
      </c>
      <c r="T151" s="83"/>
      <c r="U151" s="83">
        <f>U51</f>
        <v>8.5</v>
      </c>
      <c r="V151" s="83"/>
      <c r="W151" s="83">
        <f>W51</f>
        <v>7</v>
      </c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2:36" ht="14.25" x14ac:dyDescent="0.2">
      <c r="B152" s="7"/>
      <c r="C152" s="10"/>
      <c r="D152" s="135" t="str">
        <f>C62</f>
        <v>Creativity/Aesthetics (max. points 20 plus max 5 bonus points)</v>
      </c>
      <c r="E152" s="133"/>
      <c r="F152" s="11">
        <f>F62</f>
        <v>20</v>
      </c>
      <c r="G152" s="74">
        <v>5</v>
      </c>
      <c r="H152" s="73"/>
      <c r="I152" s="83">
        <f>I62</f>
        <v>23</v>
      </c>
      <c r="J152" s="83"/>
      <c r="K152" s="83">
        <f>K62</f>
        <v>20</v>
      </c>
      <c r="L152" s="83"/>
      <c r="M152" s="83">
        <f>M62</f>
        <v>14</v>
      </c>
      <c r="N152" s="83"/>
      <c r="O152" s="83">
        <f>O62</f>
        <v>14.5</v>
      </c>
      <c r="P152" s="83"/>
      <c r="Q152" s="83">
        <f>Q62</f>
        <v>14.5</v>
      </c>
      <c r="R152" s="83"/>
      <c r="S152" s="83">
        <f>S62</f>
        <v>10</v>
      </c>
      <c r="T152" s="83"/>
      <c r="U152" s="83">
        <f>U62</f>
        <v>15</v>
      </c>
      <c r="V152" s="83"/>
      <c r="W152" s="83">
        <f>W62</f>
        <v>25</v>
      </c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2:36" ht="14.25" x14ac:dyDescent="0.2">
      <c r="B153" s="7"/>
      <c r="C153" s="10"/>
      <c r="D153" s="135" t="str">
        <f>C93</f>
        <v xml:space="preserve">Presentation (Max 11 points) </v>
      </c>
      <c r="E153" s="133"/>
      <c r="F153" s="11">
        <f>F93</f>
        <v>11</v>
      </c>
      <c r="G153" s="74"/>
      <c r="H153" s="73"/>
      <c r="I153" s="83">
        <f>I93</f>
        <v>11</v>
      </c>
      <c r="J153" s="83"/>
      <c r="K153" s="83">
        <f>K93</f>
        <v>11</v>
      </c>
      <c r="L153" s="83"/>
      <c r="M153" s="83">
        <f>M93</f>
        <v>10.5</v>
      </c>
      <c r="N153" s="83"/>
      <c r="O153" s="83">
        <f>O93</f>
        <v>0</v>
      </c>
      <c r="P153" s="83"/>
      <c r="Q153" s="83">
        <f>Q93</f>
        <v>10</v>
      </c>
      <c r="R153" s="83"/>
      <c r="S153" s="83">
        <f>S93</f>
        <v>0</v>
      </c>
      <c r="T153" s="83"/>
      <c r="U153" s="83">
        <f>U93</f>
        <v>10</v>
      </c>
      <c r="V153" s="83"/>
      <c r="W153" s="83">
        <f>W93</f>
        <v>11</v>
      </c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2:36" ht="14.25" x14ac:dyDescent="0.2">
      <c r="B154" s="7"/>
      <c r="C154" s="10"/>
      <c r="D154" s="17" t="str">
        <f>C66</f>
        <v>Deliverables [2D &amp; 3D BIM Model]  (Max 120 points)</v>
      </c>
      <c r="E154" s="6"/>
      <c r="F154" s="7">
        <f>F66</f>
        <v>120</v>
      </c>
      <c r="G154" s="75"/>
      <c r="H154" s="73"/>
      <c r="I154" s="83">
        <f>(I66+J66)/2</f>
        <v>78.821428571428569</v>
      </c>
      <c r="J154" s="83"/>
      <c r="K154" s="83">
        <f>(K66+L66)/2</f>
        <v>57.464285714285715</v>
      </c>
      <c r="L154" s="83"/>
      <c r="M154" s="83">
        <f>(M66+N66)/2</f>
        <v>32.5</v>
      </c>
      <c r="N154" s="83"/>
      <c r="O154" s="83">
        <f>(O66+P66)/2</f>
        <v>69.5</v>
      </c>
      <c r="P154" s="83"/>
      <c r="Q154" s="83">
        <f>(Q66+R66)/2</f>
        <v>42.5</v>
      </c>
      <c r="R154" s="83"/>
      <c r="S154" s="83">
        <f>(S66+T66)</f>
        <v>29.5</v>
      </c>
      <c r="T154" s="83"/>
      <c r="U154" s="83">
        <f>(U66+V66)/2</f>
        <v>24.107142857142858</v>
      </c>
      <c r="V154" s="83"/>
      <c r="W154" s="87">
        <f>(W66+X66)/2</f>
        <v>81.928571428571431</v>
      </c>
      <c r="X154" s="88" t="s">
        <v>212</v>
      </c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2:36" ht="14.25" x14ac:dyDescent="0.2">
      <c r="B155" s="7"/>
      <c r="C155" s="10"/>
      <c r="D155" s="17" t="s">
        <v>197</v>
      </c>
      <c r="E155" s="6"/>
      <c r="F155" s="7">
        <f>F102</f>
        <v>130</v>
      </c>
      <c r="G155" s="75">
        <v>1</v>
      </c>
      <c r="H155" s="73"/>
      <c r="I155" s="83">
        <f>I102</f>
        <v>84.5</v>
      </c>
      <c r="J155" s="83"/>
      <c r="K155" s="83">
        <f>K102</f>
        <v>110</v>
      </c>
      <c r="L155" s="83"/>
      <c r="M155" s="83">
        <f>M102</f>
        <v>119</v>
      </c>
      <c r="N155" s="83"/>
      <c r="O155" s="83">
        <f>O102</f>
        <v>83.5</v>
      </c>
      <c r="P155" s="83"/>
      <c r="Q155" s="83">
        <f>Q102</f>
        <v>107</v>
      </c>
      <c r="R155" s="83"/>
      <c r="S155" s="83">
        <f>S102</f>
        <v>124</v>
      </c>
      <c r="T155" s="83"/>
      <c r="U155" s="83">
        <f>U102</f>
        <v>77</v>
      </c>
      <c r="V155" s="83"/>
      <c r="W155" s="83">
        <f>W102</f>
        <v>126</v>
      </c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2:36" ht="14.25" x14ac:dyDescent="0.2">
      <c r="B156" s="7"/>
      <c r="C156" s="6"/>
      <c r="D156" s="18"/>
      <c r="E156" s="19" t="s">
        <v>198</v>
      </c>
      <c r="F156" s="61">
        <f>SUM(F147:F155)</f>
        <v>420</v>
      </c>
      <c r="G156" s="76">
        <f>SUM(G147:G155)</f>
        <v>6</v>
      </c>
      <c r="H156" s="62"/>
      <c r="I156" s="84">
        <f>SUM(I147:I155)</f>
        <v>307.07142857142856</v>
      </c>
      <c r="J156" s="84"/>
      <c r="K156" s="84">
        <f>SUM(K147:K155)</f>
        <v>297.71428571428572</v>
      </c>
      <c r="L156" s="84"/>
      <c r="M156" s="84">
        <f>SUM(M147:M155)</f>
        <v>271</v>
      </c>
      <c r="N156" s="84"/>
      <c r="O156" s="84">
        <f>SUM(O147:O155)</f>
        <v>289</v>
      </c>
      <c r="P156" s="84"/>
      <c r="Q156" s="84">
        <f>SUM(Q147:Q155)</f>
        <v>215</v>
      </c>
      <c r="R156" s="84"/>
      <c r="S156" s="84">
        <f>SUM(S147:S155)</f>
        <v>271.5</v>
      </c>
      <c r="T156" s="84"/>
      <c r="U156" s="84">
        <f>SUM(U147:U155)</f>
        <v>190.60714285714286</v>
      </c>
      <c r="V156" s="84"/>
      <c r="W156" s="84">
        <f>SUM(W147:W155)</f>
        <v>354.92857142857144</v>
      </c>
    </row>
    <row r="157" spans="2:36" ht="12.75" x14ac:dyDescent="0.2">
      <c r="F157" s="85" t="s">
        <v>207</v>
      </c>
      <c r="I157" s="42">
        <f>I134</f>
        <v>-2</v>
      </c>
      <c r="K157" s="42">
        <f>K134</f>
        <v>-2</v>
      </c>
      <c r="M157" s="42">
        <f>M134</f>
        <v>-4</v>
      </c>
      <c r="O157" s="42">
        <f>O134</f>
        <v>-10</v>
      </c>
      <c r="Q157" s="42">
        <f>Q134</f>
        <v>-4</v>
      </c>
      <c r="S157" s="42">
        <f>S134</f>
        <v>-20</v>
      </c>
      <c r="U157" s="42">
        <f>U134</f>
        <v>-2</v>
      </c>
      <c r="W157" s="42">
        <f>W134</f>
        <v>0</v>
      </c>
    </row>
    <row r="158" spans="2:36" ht="12.75" x14ac:dyDescent="0.2">
      <c r="I158" s="84">
        <f>I156+I157</f>
        <v>305.07142857142856</v>
      </c>
      <c r="K158" s="84">
        <f>K156+K157</f>
        <v>295.71428571428572</v>
      </c>
      <c r="M158" s="84">
        <f>M156+M157</f>
        <v>267</v>
      </c>
      <c r="O158" s="84">
        <f>O156+O157</f>
        <v>279</v>
      </c>
      <c r="Q158" s="84">
        <f>Q156+Q157</f>
        <v>211</v>
      </c>
      <c r="S158" s="84">
        <f>S156+S157</f>
        <v>251.5</v>
      </c>
      <c r="U158" s="84">
        <f>U156+U157</f>
        <v>188.60714285714286</v>
      </c>
      <c r="W158" s="84">
        <f>W156+W157</f>
        <v>354.92857142857144</v>
      </c>
    </row>
    <row r="159" spans="2:36" ht="12.75" x14ac:dyDescent="0.2"/>
    <row r="160" spans="2:36" ht="12.75" x14ac:dyDescent="0.2">
      <c r="I160" s="171" t="s">
        <v>216</v>
      </c>
      <c r="K160" s="171" t="s">
        <v>217</v>
      </c>
      <c r="W160" s="171" t="s">
        <v>215</v>
      </c>
    </row>
    <row r="161" spans="23:23" ht="12.75" x14ac:dyDescent="0.2">
      <c r="W161" s="171" t="s">
        <v>212</v>
      </c>
    </row>
    <row r="162" spans="23:23" ht="12.75" x14ac:dyDescent="0.2"/>
    <row r="163" spans="23:23" ht="12.75" x14ac:dyDescent="0.2"/>
    <row r="164" spans="23:23" ht="12.75" x14ac:dyDescent="0.2"/>
    <row r="165" spans="23:23" ht="12.75" x14ac:dyDescent="0.2"/>
    <row r="166" spans="23:23" ht="12.75" x14ac:dyDescent="0.2"/>
    <row r="167" spans="23:23" ht="12.75" x14ac:dyDescent="0.2"/>
    <row r="168" spans="23:23" ht="12.75" x14ac:dyDescent="0.2"/>
    <row r="169" spans="23:23" ht="12.75" x14ac:dyDescent="0.2"/>
    <row r="170" spans="23:23" ht="12.75" x14ac:dyDescent="0.2"/>
    <row r="171" spans="23:23" ht="12.75" x14ac:dyDescent="0.2"/>
    <row r="172" spans="23:23" ht="12.75" x14ac:dyDescent="0.2"/>
    <row r="173" spans="23:23" ht="12.75" x14ac:dyDescent="0.2"/>
    <row r="174" spans="23:23" ht="12.75" x14ac:dyDescent="0.2"/>
    <row r="175" spans="23:23" ht="12.75" x14ac:dyDescent="0.2"/>
    <row r="176" spans="23:23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spans="3:36" ht="12.75" x14ac:dyDescent="0.2"/>
    <row r="242" spans="3:36" ht="12.75" x14ac:dyDescent="0.2"/>
    <row r="243" spans="3:36" ht="12.75" x14ac:dyDescent="0.2"/>
    <row r="244" spans="3:36" ht="12.75" x14ac:dyDescent="0.2"/>
    <row r="245" spans="3:36" ht="12.75" x14ac:dyDescent="0.2"/>
    <row r="246" spans="3:36" ht="12.75" x14ac:dyDescent="0.2"/>
    <row r="247" spans="3:36" ht="12.75" x14ac:dyDescent="0.2"/>
    <row r="248" spans="3:36" ht="12.75" x14ac:dyDescent="0.2">
      <c r="C248" s="3"/>
      <c r="D248" s="3"/>
      <c r="E248" s="3"/>
      <c r="F248" s="4"/>
      <c r="G248" s="78"/>
      <c r="H248" s="78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3:36" ht="12.75" x14ac:dyDescent="0.2">
      <c r="C249" s="3"/>
      <c r="D249" s="3"/>
      <c r="E249" s="3"/>
      <c r="F249" s="4"/>
      <c r="G249" s="78"/>
      <c r="H249" s="78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3:36" ht="12.75" x14ac:dyDescent="0.2">
      <c r="C250" s="3"/>
      <c r="D250" s="3"/>
      <c r="E250" s="3"/>
      <c r="F250" s="4"/>
      <c r="G250" s="78"/>
      <c r="H250" s="78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3:36" ht="12.75" x14ac:dyDescent="0.2">
      <c r="C251" s="3"/>
      <c r="D251" s="3"/>
      <c r="E251" s="3"/>
      <c r="F251" s="4"/>
      <c r="G251" s="78"/>
      <c r="H251" s="78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3:36" ht="12.75" x14ac:dyDescent="0.2">
      <c r="C252" s="3"/>
      <c r="D252" s="3"/>
      <c r="E252" s="3"/>
      <c r="F252" s="4"/>
      <c r="G252" s="78"/>
      <c r="H252" s="78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3:36" ht="12.75" x14ac:dyDescent="0.2">
      <c r="C253" s="3"/>
      <c r="D253" s="3"/>
      <c r="E253" s="3"/>
      <c r="F253" s="4"/>
      <c r="G253" s="78"/>
      <c r="H253" s="78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3:36" ht="12.75" x14ac:dyDescent="0.2">
      <c r="C254" s="3"/>
      <c r="D254" s="3"/>
      <c r="E254" s="3"/>
      <c r="F254" s="4"/>
      <c r="G254" s="78"/>
      <c r="H254" s="78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3:36" ht="12.75" x14ac:dyDescent="0.2">
      <c r="C255" s="3"/>
      <c r="D255" s="3"/>
      <c r="E255" s="3"/>
      <c r="F255" s="4"/>
      <c r="G255" s="78"/>
      <c r="H255" s="78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3:36" ht="12.75" x14ac:dyDescent="0.2">
      <c r="C256" s="3"/>
      <c r="D256" s="3"/>
      <c r="E256" s="3"/>
      <c r="F256" s="4"/>
      <c r="G256" s="78"/>
      <c r="H256" s="78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3:36" ht="12.75" x14ac:dyDescent="0.2">
      <c r="C257" s="3"/>
      <c r="D257" s="3"/>
      <c r="E257" s="3"/>
      <c r="F257" s="4"/>
      <c r="G257" s="78"/>
      <c r="H257" s="78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3:36" ht="12.75" x14ac:dyDescent="0.2">
      <c r="C258" s="3"/>
      <c r="D258" s="3"/>
      <c r="E258" s="3"/>
      <c r="F258" s="4"/>
      <c r="G258" s="78"/>
      <c r="H258" s="78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3:36" ht="12.75" x14ac:dyDescent="0.2">
      <c r="C259" s="3"/>
      <c r="D259" s="3"/>
      <c r="E259" s="3"/>
      <c r="F259" s="4"/>
      <c r="G259" s="78"/>
      <c r="H259" s="78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3:36" ht="12.75" x14ac:dyDescent="0.2">
      <c r="C260" s="3"/>
      <c r="D260" s="3"/>
      <c r="E260" s="3"/>
      <c r="F260" s="4"/>
      <c r="G260" s="78"/>
      <c r="H260" s="78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3:36" ht="12.75" x14ac:dyDescent="0.2">
      <c r="C261" s="3"/>
      <c r="D261" s="3"/>
      <c r="E261" s="3"/>
      <c r="F261" s="4"/>
      <c r="G261" s="78"/>
      <c r="H261" s="78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3:36" ht="12.75" x14ac:dyDescent="0.2">
      <c r="C262" s="3"/>
      <c r="D262" s="3"/>
      <c r="E262" s="3"/>
      <c r="F262" s="4"/>
      <c r="G262" s="78"/>
      <c r="H262" s="78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3:36" ht="12.75" x14ac:dyDescent="0.2">
      <c r="C263" s="3"/>
      <c r="D263" s="3"/>
      <c r="E263" s="3"/>
      <c r="F263" s="4"/>
      <c r="G263" s="78"/>
      <c r="H263" s="78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3:36" ht="12.75" x14ac:dyDescent="0.2">
      <c r="C264" s="3"/>
      <c r="D264" s="3"/>
      <c r="E264" s="3"/>
      <c r="F264" s="4"/>
      <c r="G264" s="78"/>
      <c r="H264" s="78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3:36" ht="12.75" x14ac:dyDescent="0.2">
      <c r="C265" s="3"/>
      <c r="D265" s="3"/>
      <c r="E265" s="3"/>
      <c r="F265" s="4"/>
      <c r="G265" s="78"/>
      <c r="H265" s="78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3:36" ht="12.75" x14ac:dyDescent="0.2">
      <c r="C266" s="3"/>
      <c r="D266" s="3"/>
      <c r="E266" s="3"/>
      <c r="F266" s="4"/>
      <c r="G266" s="78"/>
      <c r="H266" s="78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3:36" ht="12.75" x14ac:dyDescent="0.2">
      <c r="C267" s="3"/>
      <c r="D267" s="3"/>
      <c r="E267" s="3"/>
      <c r="F267" s="4"/>
      <c r="G267" s="78"/>
      <c r="H267" s="78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3:36" ht="12.75" x14ac:dyDescent="0.2">
      <c r="C268" s="3"/>
      <c r="D268" s="3"/>
      <c r="E268" s="3"/>
      <c r="F268" s="4"/>
      <c r="G268" s="78"/>
      <c r="H268" s="78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3:36" ht="12.75" x14ac:dyDescent="0.2">
      <c r="C269" s="3"/>
      <c r="D269" s="3"/>
      <c r="E269" s="3"/>
      <c r="F269" s="4"/>
      <c r="G269" s="78"/>
      <c r="H269" s="78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3:36" ht="12.75" x14ac:dyDescent="0.2">
      <c r="C270" s="3"/>
      <c r="D270" s="3"/>
      <c r="E270" s="3"/>
      <c r="F270" s="4"/>
      <c r="G270" s="78"/>
      <c r="H270" s="78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3:36" ht="12.75" x14ac:dyDescent="0.2">
      <c r="C271" s="3"/>
      <c r="D271" s="3"/>
      <c r="E271" s="3"/>
      <c r="F271" s="4"/>
      <c r="G271" s="78"/>
      <c r="H271" s="78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3:36" ht="12.75" x14ac:dyDescent="0.2">
      <c r="C272" s="3"/>
      <c r="D272" s="3"/>
      <c r="E272" s="3"/>
      <c r="F272" s="4"/>
      <c r="G272" s="78"/>
      <c r="H272" s="78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3:36" ht="12.75" x14ac:dyDescent="0.2">
      <c r="C273" s="3"/>
      <c r="D273" s="3"/>
      <c r="E273" s="3"/>
      <c r="F273" s="4"/>
      <c r="G273" s="78"/>
      <c r="H273" s="78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3:36" ht="12.75" x14ac:dyDescent="0.2">
      <c r="C274" s="3"/>
      <c r="D274" s="3"/>
      <c r="E274" s="3"/>
      <c r="F274" s="4"/>
      <c r="G274" s="78"/>
      <c r="H274" s="78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3:36" ht="12.75" x14ac:dyDescent="0.2">
      <c r="C275" s="3"/>
      <c r="D275" s="3"/>
      <c r="E275" s="3"/>
      <c r="F275" s="4"/>
      <c r="G275" s="78"/>
      <c r="H275" s="78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3:36" ht="12.75" x14ac:dyDescent="0.2">
      <c r="C276" s="3"/>
      <c r="D276" s="3"/>
      <c r="E276" s="3"/>
      <c r="F276" s="4"/>
      <c r="G276" s="78"/>
      <c r="H276" s="78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3:36" ht="12.75" x14ac:dyDescent="0.2">
      <c r="C277" s="3"/>
      <c r="D277" s="3"/>
      <c r="E277" s="3"/>
      <c r="F277" s="4"/>
      <c r="G277" s="78"/>
      <c r="H277" s="78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3:36" ht="12.75" x14ac:dyDescent="0.2">
      <c r="C278" s="3"/>
      <c r="D278" s="3"/>
      <c r="E278" s="3"/>
      <c r="F278" s="4"/>
      <c r="G278" s="78"/>
      <c r="H278" s="78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3:36" ht="12.75" x14ac:dyDescent="0.2">
      <c r="C279" s="3"/>
      <c r="D279" s="3"/>
      <c r="E279" s="3"/>
      <c r="F279" s="4"/>
      <c r="G279" s="78"/>
      <c r="H279" s="78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3:36" ht="12.75" x14ac:dyDescent="0.2">
      <c r="C280" s="3"/>
      <c r="D280" s="3"/>
      <c r="E280" s="3"/>
      <c r="F280" s="4"/>
      <c r="G280" s="78"/>
      <c r="H280" s="78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3:36" ht="12.75" x14ac:dyDescent="0.2">
      <c r="C281" s="3"/>
      <c r="D281" s="3"/>
      <c r="E281" s="3"/>
      <c r="F281" s="4"/>
      <c r="G281" s="78"/>
      <c r="H281" s="78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3:36" ht="12.75" x14ac:dyDescent="0.2">
      <c r="C282" s="3"/>
      <c r="D282" s="3"/>
      <c r="E282" s="3"/>
      <c r="F282" s="4"/>
      <c r="G282" s="78"/>
      <c r="H282" s="78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3:36" ht="12.75" x14ac:dyDescent="0.2">
      <c r="C283" s="3"/>
      <c r="D283" s="3"/>
      <c r="E283" s="3"/>
      <c r="F283" s="4"/>
      <c r="G283" s="78"/>
      <c r="H283" s="78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3:36" ht="12.75" x14ac:dyDescent="0.2">
      <c r="C284" s="3"/>
      <c r="D284" s="3"/>
      <c r="E284" s="3"/>
      <c r="F284" s="4"/>
      <c r="G284" s="78"/>
      <c r="H284" s="78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3:36" ht="12.75" x14ac:dyDescent="0.2">
      <c r="C285" s="3"/>
      <c r="D285" s="3"/>
      <c r="E285" s="3"/>
      <c r="F285" s="4"/>
      <c r="G285" s="78"/>
      <c r="H285" s="78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3:36" ht="12.75" x14ac:dyDescent="0.2">
      <c r="C286" s="3"/>
      <c r="D286" s="3"/>
      <c r="E286" s="3"/>
      <c r="F286" s="4"/>
      <c r="G286" s="78"/>
      <c r="H286" s="78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3:36" ht="12.75" x14ac:dyDescent="0.2">
      <c r="C287" s="3"/>
      <c r="D287" s="3"/>
      <c r="E287" s="3"/>
      <c r="F287" s="4"/>
      <c r="G287" s="78"/>
      <c r="H287" s="78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3:36" ht="12.75" x14ac:dyDescent="0.2">
      <c r="C288" s="3"/>
      <c r="D288" s="3"/>
      <c r="E288" s="3"/>
      <c r="F288" s="4"/>
      <c r="G288" s="78"/>
      <c r="H288" s="78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3:36" ht="12.75" x14ac:dyDescent="0.2">
      <c r="C289" s="3"/>
      <c r="D289" s="3"/>
      <c r="E289" s="3"/>
      <c r="F289" s="4"/>
      <c r="G289" s="78"/>
      <c r="H289" s="78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3:36" ht="12.75" x14ac:dyDescent="0.2">
      <c r="C290" s="3"/>
      <c r="D290" s="3"/>
      <c r="E290" s="3"/>
      <c r="F290" s="4"/>
      <c r="G290" s="78"/>
      <c r="H290" s="78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3:36" ht="12.75" x14ac:dyDescent="0.2">
      <c r="C291" s="3"/>
      <c r="D291" s="3"/>
      <c r="E291" s="3"/>
      <c r="F291" s="4"/>
      <c r="G291" s="78"/>
      <c r="H291" s="78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3:36" ht="12.75" x14ac:dyDescent="0.2">
      <c r="C292" s="3"/>
      <c r="D292" s="3"/>
      <c r="E292" s="3"/>
      <c r="F292" s="4"/>
      <c r="G292" s="78"/>
      <c r="H292" s="78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3:36" ht="12.75" x14ac:dyDescent="0.2">
      <c r="C293" s="3"/>
      <c r="D293" s="3"/>
      <c r="E293" s="3"/>
      <c r="F293" s="4"/>
      <c r="G293" s="78"/>
      <c r="H293" s="78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3:36" ht="12.75" x14ac:dyDescent="0.2">
      <c r="C294" s="3"/>
      <c r="D294" s="3"/>
      <c r="E294" s="3"/>
      <c r="F294" s="4"/>
      <c r="G294" s="78"/>
      <c r="H294" s="78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3:36" ht="12.75" x14ac:dyDescent="0.2">
      <c r="C295" s="3"/>
      <c r="D295" s="3"/>
      <c r="E295" s="3"/>
      <c r="F295" s="4"/>
      <c r="G295" s="78"/>
      <c r="H295" s="78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3:36" ht="12.75" x14ac:dyDescent="0.2">
      <c r="C296" s="3"/>
      <c r="D296" s="3"/>
      <c r="E296" s="3"/>
      <c r="F296" s="4"/>
      <c r="G296" s="78"/>
      <c r="H296" s="78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3:36" ht="12.75" x14ac:dyDescent="0.2">
      <c r="C297" s="3"/>
      <c r="D297" s="3"/>
      <c r="E297" s="3"/>
      <c r="F297" s="4"/>
      <c r="G297" s="78"/>
      <c r="H297" s="78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3:36" ht="12.75" x14ac:dyDescent="0.2">
      <c r="C298" s="3"/>
      <c r="D298" s="3"/>
      <c r="E298" s="3"/>
      <c r="F298" s="4"/>
      <c r="G298" s="78"/>
      <c r="H298" s="78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3:36" ht="12.75" x14ac:dyDescent="0.2">
      <c r="C299" s="3"/>
      <c r="D299" s="3"/>
      <c r="E299" s="3"/>
      <c r="F299" s="4"/>
      <c r="G299" s="78"/>
      <c r="H299" s="78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3:36" ht="12.75" x14ac:dyDescent="0.2">
      <c r="C300" s="3"/>
      <c r="D300" s="3"/>
      <c r="E300" s="3"/>
      <c r="F300" s="4"/>
      <c r="G300" s="78"/>
      <c r="H300" s="78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3:36" ht="12.75" x14ac:dyDescent="0.2">
      <c r="C301" s="3"/>
      <c r="D301" s="3"/>
      <c r="E301" s="3"/>
      <c r="F301" s="4"/>
      <c r="G301" s="78"/>
      <c r="H301" s="78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3:36" ht="12.75" x14ac:dyDescent="0.2">
      <c r="C302" s="3"/>
      <c r="D302" s="3"/>
      <c r="E302" s="3"/>
      <c r="F302" s="4"/>
      <c r="G302" s="78"/>
      <c r="H302" s="78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3:36" ht="12.75" x14ac:dyDescent="0.2">
      <c r="C303" s="3"/>
      <c r="D303" s="3"/>
      <c r="E303" s="3"/>
      <c r="F303" s="4"/>
      <c r="G303" s="78"/>
      <c r="H303" s="78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3:36" ht="12.75" x14ac:dyDescent="0.2">
      <c r="C304" s="3"/>
      <c r="D304" s="3"/>
      <c r="E304" s="3"/>
      <c r="F304" s="4"/>
      <c r="G304" s="78"/>
      <c r="H304" s="78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3:36" ht="12.75" x14ac:dyDescent="0.2">
      <c r="C305" s="3"/>
      <c r="D305" s="3"/>
      <c r="E305" s="3"/>
      <c r="F305" s="4"/>
      <c r="G305" s="78"/>
      <c r="H305" s="78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3:36" ht="12.75" x14ac:dyDescent="0.2">
      <c r="C306" s="3"/>
      <c r="D306" s="3"/>
      <c r="E306" s="3"/>
      <c r="F306" s="4"/>
      <c r="G306" s="78"/>
      <c r="H306" s="78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3:36" ht="12.75" x14ac:dyDescent="0.2">
      <c r="C307" s="3"/>
      <c r="D307" s="3"/>
      <c r="E307" s="3"/>
      <c r="F307" s="4"/>
      <c r="G307" s="78"/>
      <c r="H307" s="78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3:36" ht="12.75" x14ac:dyDescent="0.2">
      <c r="C308" s="3"/>
      <c r="D308" s="3"/>
      <c r="E308" s="3"/>
      <c r="F308" s="4"/>
      <c r="G308" s="78"/>
      <c r="H308" s="78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3:36" ht="12.75" x14ac:dyDescent="0.2">
      <c r="C309" s="3"/>
      <c r="D309" s="3"/>
      <c r="E309" s="3"/>
      <c r="F309" s="4"/>
      <c r="G309" s="78"/>
      <c r="H309" s="78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3:36" ht="12.75" x14ac:dyDescent="0.2">
      <c r="C310" s="3"/>
      <c r="D310" s="3"/>
      <c r="E310" s="3"/>
      <c r="F310" s="4"/>
      <c r="G310" s="78"/>
      <c r="H310" s="78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3:36" ht="12.75" x14ac:dyDescent="0.2">
      <c r="C311" s="3"/>
      <c r="D311" s="3"/>
      <c r="E311" s="3"/>
      <c r="F311" s="4"/>
      <c r="G311" s="78"/>
      <c r="H311" s="78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3:36" ht="12.75" x14ac:dyDescent="0.2">
      <c r="C312" s="3"/>
      <c r="D312" s="3"/>
      <c r="E312" s="3"/>
      <c r="F312" s="4"/>
      <c r="G312" s="78"/>
      <c r="H312" s="78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3:36" ht="12.75" x14ac:dyDescent="0.2">
      <c r="C313" s="3"/>
      <c r="D313" s="3"/>
      <c r="E313" s="3"/>
      <c r="F313" s="4"/>
      <c r="G313" s="78"/>
      <c r="H313" s="78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3:36" ht="12.75" x14ac:dyDescent="0.2">
      <c r="C314" s="3"/>
      <c r="D314" s="3"/>
      <c r="E314" s="3"/>
      <c r="F314" s="4"/>
      <c r="G314" s="78"/>
      <c r="H314" s="78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3:36" ht="12.75" x14ac:dyDescent="0.2">
      <c r="C315" s="3"/>
      <c r="D315" s="3"/>
      <c r="E315" s="3"/>
      <c r="F315" s="4"/>
      <c r="G315" s="78"/>
      <c r="H315" s="78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3:36" ht="12.75" x14ac:dyDescent="0.2">
      <c r="C316" s="3"/>
      <c r="D316" s="3"/>
      <c r="E316" s="3"/>
      <c r="F316" s="4"/>
      <c r="G316" s="78"/>
      <c r="H316" s="78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3:36" ht="12.75" x14ac:dyDescent="0.2">
      <c r="C317" s="3"/>
      <c r="D317" s="3"/>
      <c r="E317" s="3"/>
      <c r="F317" s="4"/>
      <c r="G317" s="78"/>
      <c r="H317" s="78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3:36" ht="12.75" x14ac:dyDescent="0.2">
      <c r="C318" s="3"/>
      <c r="D318" s="3"/>
      <c r="E318" s="3"/>
      <c r="F318" s="4"/>
      <c r="G318" s="78"/>
      <c r="H318" s="78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3:36" ht="12.75" x14ac:dyDescent="0.2">
      <c r="C319" s="3"/>
      <c r="D319" s="3"/>
      <c r="E319" s="3"/>
      <c r="F319" s="4"/>
      <c r="G319" s="78"/>
      <c r="H319" s="78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3:36" ht="12.75" x14ac:dyDescent="0.2">
      <c r="C320" s="3"/>
      <c r="D320" s="3"/>
      <c r="E320" s="3"/>
      <c r="F320" s="4"/>
      <c r="G320" s="78"/>
      <c r="H320" s="78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3:36" ht="12.75" x14ac:dyDescent="0.2">
      <c r="C321" s="3"/>
      <c r="D321" s="3"/>
      <c r="E321" s="3"/>
      <c r="F321" s="4"/>
      <c r="G321" s="78"/>
      <c r="H321" s="78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3:36" ht="12.75" x14ac:dyDescent="0.2">
      <c r="C322" s="3"/>
      <c r="D322" s="3"/>
      <c r="E322" s="3"/>
      <c r="F322" s="4"/>
      <c r="G322" s="78"/>
      <c r="H322" s="78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3:36" ht="12.75" x14ac:dyDescent="0.2">
      <c r="C323" s="3"/>
      <c r="D323" s="3"/>
      <c r="E323" s="3"/>
      <c r="F323" s="4"/>
      <c r="G323" s="78"/>
      <c r="H323" s="78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3:36" ht="12.75" x14ac:dyDescent="0.2">
      <c r="C324" s="3"/>
      <c r="D324" s="3"/>
      <c r="E324" s="3"/>
      <c r="F324" s="4"/>
      <c r="G324" s="78"/>
      <c r="H324" s="78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3:36" ht="12.75" x14ac:dyDescent="0.2">
      <c r="C325" s="3"/>
      <c r="D325" s="3"/>
      <c r="E325" s="3"/>
      <c r="F325" s="4"/>
      <c r="G325" s="78"/>
      <c r="H325" s="78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3:36" ht="12.75" x14ac:dyDescent="0.2">
      <c r="C326" s="3"/>
      <c r="D326" s="3"/>
      <c r="E326" s="3"/>
      <c r="F326" s="4"/>
      <c r="G326" s="78"/>
      <c r="H326" s="78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3:36" ht="12.75" x14ac:dyDescent="0.2">
      <c r="C327" s="3"/>
      <c r="D327" s="3"/>
      <c r="E327" s="3"/>
      <c r="F327" s="4"/>
      <c r="G327" s="78"/>
      <c r="H327" s="78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3:36" ht="12.75" x14ac:dyDescent="0.2">
      <c r="C328" s="3"/>
      <c r="D328" s="3"/>
      <c r="E328" s="3"/>
      <c r="F328" s="4"/>
      <c r="G328" s="78"/>
      <c r="H328" s="78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3:36" ht="12.75" x14ac:dyDescent="0.2">
      <c r="C329" s="3"/>
      <c r="D329" s="3"/>
      <c r="E329" s="3"/>
      <c r="F329" s="4"/>
      <c r="G329" s="78"/>
      <c r="H329" s="78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3:36" ht="12.75" x14ac:dyDescent="0.2">
      <c r="C330" s="3"/>
      <c r="D330" s="3"/>
      <c r="E330" s="3"/>
      <c r="F330" s="4"/>
      <c r="G330" s="78"/>
      <c r="H330" s="78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3:36" ht="12.75" x14ac:dyDescent="0.2">
      <c r="C331" s="3"/>
      <c r="D331" s="3"/>
      <c r="E331" s="3"/>
      <c r="F331" s="4"/>
      <c r="G331" s="78"/>
      <c r="H331" s="78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3:36" ht="12.75" x14ac:dyDescent="0.2">
      <c r="C332" s="3"/>
      <c r="D332" s="3"/>
      <c r="E332" s="3"/>
      <c r="F332" s="4"/>
      <c r="G332" s="78"/>
      <c r="H332" s="78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3:36" ht="12.75" x14ac:dyDescent="0.2">
      <c r="C333" s="3"/>
      <c r="D333" s="3"/>
      <c r="E333" s="3"/>
      <c r="F333" s="4"/>
      <c r="G333" s="78"/>
      <c r="H333" s="78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3:36" ht="12.75" x14ac:dyDescent="0.2">
      <c r="C334" s="3"/>
      <c r="D334" s="3"/>
      <c r="E334" s="3"/>
      <c r="F334" s="4"/>
      <c r="G334" s="78"/>
      <c r="H334" s="78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3:36" ht="12.75" x14ac:dyDescent="0.2">
      <c r="C335" s="3"/>
      <c r="D335" s="3"/>
      <c r="E335" s="3"/>
      <c r="F335" s="4"/>
      <c r="G335" s="78"/>
      <c r="H335" s="78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3:36" ht="12.75" x14ac:dyDescent="0.2">
      <c r="C336" s="3"/>
      <c r="D336" s="3"/>
      <c r="E336" s="3"/>
      <c r="F336" s="4"/>
      <c r="G336" s="78"/>
      <c r="H336" s="78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3:36" ht="12.75" x14ac:dyDescent="0.2">
      <c r="C337" s="3"/>
      <c r="D337" s="3"/>
      <c r="E337" s="3"/>
      <c r="F337" s="4"/>
      <c r="G337" s="78"/>
      <c r="H337" s="78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3:36" ht="12.75" x14ac:dyDescent="0.2">
      <c r="C338" s="3"/>
      <c r="D338" s="3"/>
      <c r="E338" s="3"/>
      <c r="F338" s="4"/>
      <c r="G338" s="78"/>
      <c r="H338" s="78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3:36" ht="12.75" x14ac:dyDescent="0.2">
      <c r="C339" s="3"/>
      <c r="D339" s="3"/>
      <c r="E339" s="3"/>
      <c r="F339" s="4"/>
      <c r="G339" s="78"/>
      <c r="H339" s="78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3:36" ht="12.75" x14ac:dyDescent="0.2">
      <c r="C340" s="3"/>
      <c r="D340" s="3"/>
      <c r="E340" s="3"/>
      <c r="F340" s="4"/>
      <c r="G340" s="78"/>
      <c r="H340" s="78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3:36" ht="12.75" x14ac:dyDescent="0.2">
      <c r="C341" s="3"/>
      <c r="D341" s="3"/>
      <c r="E341" s="3"/>
      <c r="F341" s="4"/>
      <c r="G341" s="78"/>
      <c r="H341" s="78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3:36" ht="12.75" x14ac:dyDescent="0.2">
      <c r="C342" s="3"/>
      <c r="D342" s="3"/>
      <c r="E342" s="3"/>
      <c r="F342" s="4"/>
      <c r="G342" s="78"/>
      <c r="H342" s="78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3:36" ht="12.75" x14ac:dyDescent="0.2">
      <c r="C343" s="3"/>
      <c r="D343" s="3"/>
      <c r="E343" s="3"/>
      <c r="F343" s="4"/>
      <c r="G343" s="78"/>
      <c r="H343" s="78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3:36" ht="12.75" x14ac:dyDescent="0.2">
      <c r="C344" s="3"/>
      <c r="D344" s="3"/>
      <c r="E344" s="3"/>
      <c r="F344" s="4"/>
      <c r="G344" s="78"/>
      <c r="H344" s="78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3:36" ht="12.75" x14ac:dyDescent="0.2">
      <c r="C345" s="3"/>
      <c r="D345" s="3"/>
      <c r="E345" s="3"/>
      <c r="F345" s="4"/>
      <c r="G345" s="78"/>
      <c r="H345" s="78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3:36" ht="12.75" x14ac:dyDescent="0.2">
      <c r="C346" s="3"/>
      <c r="D346" s="3"/>
      <c r="E346" s="3"/>
      <c r="F346" s="4"/>
      <c r="G346" s="78"/>
      <c r="H346" s="78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3:36" ht="12.75" x14ac:dyDescent="0.2">
      <c r="C347" s="3"/>
      <c r="D347" s="3"/>
      <c r="E347" s="3"/>
      <c r="F347" s="4"/>
      <c r="G347" s="78"/>
      <c r="H347" s="78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3:36" ht="12.75" x14ac:dyDescent="0.2">
      <c r="C348" s="3"/>
      <c r="D348" s="3"/>
      <c r="E348" s="3"/>
      <c r="F348" s="4"/>
      <c r="G348" s="78"/>
      <c r="H348" s="78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3:36" ht="12.75" x14ac:dyDescent="0.2">
      <c r="C349" s="3"/>
      <c r="D349" s="3"/>
      <c r="E349" s="3"/>
      <c r="F349" s="4"/>
      <c r="G349" s="78"/>
      <c r="H349" s="78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3:36" ht="12.75" x14ac:dyDescent="0.2">
      <c r="C350" s="3"/>
      <c r="D350" s="3"/>
      <c r="E350" s="3"/>
      <c r="F350" s="4"/>
      <c r="G350" s="78"/>
      <c r="H350" s="78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3:36" ht="12.75" x14ac:dyDescent="0.2">
      <c r="C351" s="3"/>
      <c r="D351" s="3"/>
      <c r="E351" s="3"/>
      <c r="F351" s="4"/>
      <c r="G351" s="78"/>
      <c r="H351" s="78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3:36" ht="12.75" x14ac:dyDescent="0.2">
      <c r="C352" s="3"/>
      <c r="D352" s="3"/>
      <c r="E352" s="3"/>
      <c r="F352" s="4"/>
      <c r="G352" s="78"/>
      <c r="H352" s="78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3:36" ht="12.75" x14ac:dyDescent="0.2">
      <c r="C353" s="3"/>
      <c r="D353" s="3"/>
      <c r="E353" s="3"/>
      <c r="F353" s="4"/>
      <c r="G353" s="78"/>
      <c r="H353" s="78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3:36" ht="12.75" x14ac:dyDescent="0.2">
      <c r="C354" s="3"/>
      <c r="D354" s="3"/>
      <c r="E354" s="3"/>
      <c r="F354" s="4"/>
      <c r="G354" s="78"/>
      <c r="H354" s="78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3:36" ht="12.75" x14ac:dyDescent="0.2">
      <c r="C355" s="3"/>
      <c r="D355" s="3"/>
      <c r="E355" s="3"/>
      <c r="F355" s="4"/>
      <c r="G355" s="78"/>
      <c r="H355" s="78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3:36" ht="12.75" x14ac:dyDescent="0.2">
      <c r="C356" s="3"/>
      <c r="D356" s="3"/>
      <c r="E356" s="3"/>
      <c r="F356" s="4"/>
      <c r="G356" s="78"/>
      <c r="H356" s="78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3:36" ht="12.75" x14ac:dyDescent="0.2">
      <c r="C357" s="3"/>
      <c r="D357" s="3"/>
      <c r="E357" s="3"/>
      <c r="F357" s="4"/>
      <c r="G357" s="78"/>
      <c r="H357" s="78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3:36" ht="12.75" x14ac:dyDescent="0.2">
      <c r="C358" s="3"/>
      <c r="D358" s="3"/>
      <c r="E358" s="3"/>
      <c r="F358" s="4"/>
      <c r="G358" s="78"/>
      <c r="H358" s="78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3:36" ht="12.75" x14ac:dyDescent="0.2">
      <c r="C359" s="3"/>
      <c r="D359" s="3"/>
      <c r="E359" s="3"/>
      <c r="F359" s="4"/>
      <c r="G359" s="78"/>
      <c r="H359" s="78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3:36" ht="12.75" x14ac:dyDescent="0.2">
      <c r="C360" s="3"/>
      <c r="D360" s="3"/>
      <c r="E360" s="3"/>
      <c r="F360" s="4"/>
      <c r="G360" s="78"/>
      <c r="H360" s="78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3:36" ht="12.75" x14ac:dyDescent="0.2">
      <c r="C361" s="3"/>
      <c r="D361" s="3"/>
      <c r="E361" s="3"/>
      <c r="F361" s="4"/>
      <c r="G361" s="78"/>
      <c r="H361" s="78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3:36" ht="12.75" x14ac:dyDescent="0.2">
      <c r="C362" s="3"/>
      <c r="D362" s="3"/>
      <c r="E362" s="3"/>
      <c r="F362" s="4"/>
      <c r="G362" s="78"/>
      <c r="H362" s="78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3:36" ht="12.75" x14ac:dyDescent="0.2">
      <c r="C363" s="3"/>
      <c r="D363" s="3"/>
      <c r="E363" s="3"/>
      <c r="F363" s="4"/>
      <c r="G363" s="78"/>
      <c r="H363" s="78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3:36" ht="12.75" x14ac:dyDescent="0.2">
      <c r="C364" s="3"/>
      <c r="D364" s="3"/>
      <c r="E364" s="3"/>
      <c r="F364" s="4"/>
      <c r="G364" s="78"/>
      <c r="H364" s="78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3:36" ht="12.75" x14ac:dyDescent="0.2">
      <c r="C365" s="3"/>
      <c r="D365" s="3"/>
      <c r="E365" s="3"/>
      <c r="F365" s="4"/>
      <c r="G365" s="78"/>
      <c r="H365" s="78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3:36" ht="12.75" x14ac:dyDescent="0.2">
      <c r="C366" s="3"/>
      <c r="D366" s="3"/>
      <c r="E366" s="3"/>
      <c r="F366" s="4"/>
      <c r="G366" s="78"/>
      <c r="H366" s="78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3:36" ht="12.75" x14ac:dyDescent="0.2">
      <c r="C367" s="3"/>
      <c r="D367" s="3"/>
      <c r="E367" s="3"/>
      <c r="F367" s="4"/>
      <c r="G367" s="78"/>
      <c r="H367" s="78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3:36" ht="12.75" x14ac:dyDescent="0.2">
      <c r="C368" s="3"/>
      <c r="D368" s="3"/>
      <c r="E368" s="3"/>
      <c r="F368" s="4"/>
      <c r="G368" s="78"/>
      <c r="H368" s="78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3:36" ht="12.75" x14ac:dyDescent="0.2">
      <c r="C369" s="3"/>
      <c r="D369" s="3"/>
      <c r="E369" s="3"/>
      <c r="F369" s="4"/>
      <c r="G369" s="78"/>
      <c r="H369" s="78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3:36" ht="12.75" x14ac:dyDescent="0.2">
      <c r="C370" s="3"/>
      <c r="D370" s="3"/>
      <c r="E370" s="3"/>
      <c r="F370" s="4"/>
      <c r="G370" s="78"/>
      <c r="H370" s="78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3:36" ht="12.75" x14ac:dyDescent="0.2">
      <c r="C371" s="3"/>
      <c r="D371" s="3"/>
      <c r="E371" s="3"/>
      <c r="F371" s="4"/>
      <c r="G371" s="78"/>
      <c r="H371" s="78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3:36" ht="12.75" x14ac:dyDescent="0.2">
      <c r="C372" s="3"/>
      <c r="D372" s="3"/>
      <c r="E372" s="3"/>
      <c r="F372" s="4"/>
      <c r="G372" s="78"/>
      <c r="H372" s="78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3:36" ht="12.75" x14ac:dyDescent="0.2">
      <c r="C373" s="3"/>
      <c r="D373" s="3"/>
      <c r="E373" s="3"/>
      <c r="F373" s="4"/>
      <c r="G373" s="78"/>
      <c r="H373" s="78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3:36" ht="12.75" x14ac:dyDescent="0.2">
      <c r="C374" s="3"/>
      <c r="D374" s="3"/>
      <c r="E374" s="3"/>
      <c r="F374" s="4"/>
      <c r="G374" s="78"/>
      <c r="H374" s="78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3:36" ht="12.75" x14ac:dyDescent="0.2">
      <c r="C375" s="3"/>
      <c r="D375" s="3"/>
      <c r="E375" s="3"/>
      <c r="F375" s="4"/>
      <c r="G375" s="78"/>
      <c r="H375" s="78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3:36" ht="12.75" x14ac:dyDescent="0.2">
      <c r="C376" s="3"/>
      <c r="D376" s="3"/>
      <c r="E376" s="3"/>
      <c r="F376" s="4"/>
      <c r="G376" s="78"/>
      <c r="H376" s="78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3:36" ht="12.75" x14ac:dyDescent="0.2">
      <c r="C377" s="3"/>
      <c r="D377" s="3"/>
      <c r="E377" s="3"/>
      <c r="F377" s="4"/>
      <c r="G377" s="78"/>
      <c r="H377" s="78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3:36" ht="12.75" x14ac:dyDescent="0.2">
      <c r="C378" s="3"/>
      <c r="D378" s="3"/>
      <c r="E378" s="3"/>
      <c r="F378" s="4"/>
      <c r="G378" s="78"/>
      <c r="H378" s="78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3:36" ht="12.75" x14ac:dyDescent="0.2">
      <c r="C379" s="3"/>
      <c r="D379" s="3"/>
      <c r="E379" s="3"/>
      <c r="F379" s="4"/>
      <c r="G379" s="78"/>
      <c r="H379" s="78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3:36" ht="12.75" x14ac:dyDescent="0.2">
      <c r="C380" s="3"/>
      <c r="D380" s="3"/>
      <c r="E380" s="3"/>
      <c r="F380" s="4"/>
      <c r="G380" s="78"/>
      <c r="H380" s="78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3:36" ht="12.75" x14ac:dyDescent="0.2">
      <c r="C381" s="3"/>
      <c r="D381" s="3"/>
      <c r="E381" s="3"/>
      <c r="F381" s="4"/>
      <c r="G381" s="78"/>
      <c r="H381" s="78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3:36" ht="12.75" x14ac:dyDescent="0.2">
      <c r="C382" s="3"/>
      <c r="D382" s="3"/>
      <c r="E382" s="3"/>
      <c r="F382" s="4"/>
      <c r="G382" s="78"/>
      <c r="H382" s="78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3:36" ht="12.75" x14ac:dyDescent="0.2">
      <c r="C383" s="3"/>
      <c r="D383" s="3"/>
      <c r="E383" s="3"/>
      <c r="F383" s="4"/>
      <c r="G383" s="78"/>
      <c r="H383" s="78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3:36" ht="12.75" x14ac:dyDescent="0.2">
      <c r="C384" s="3"/>
      <c r="D384" s="3"/>
      <c r="E384" s="3"/>
      <c r="F384" s="4"/>
      <c r="G384" s="78"/>
      <c r="H384" s="78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3:36" ht="12.75" x14ac:dyDescent="0.2">
      <c r="C385" s="3"/>
      <c r="D385" s="3"/>
      <c r="E385" s="3"/>
      <c r="F385" s="4"/>
      <c r="G385" s="78"/>
      <c r="H385" s="78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3:36" ht="12.75" x14ac:dyDescent="0.2">
      <c r="C386" s="3"/>
      <c r="D386" s="3"/>
      <c r="E386" s="3"/>
      <c r="F386" s="4"/>
      <c r="G386" s="78"/>
      <c r="H386" s="78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3:36" ht="12.75" x14ac:dyDescent="0.2">
      <c r="C387" s="3"/>
      <c r="D387" s="3"/>
      <c r="E387" s="3"/>
      <c r="F387" s="4"/>
      <c r="G387" s="78"/>
      <c r="H387" s="78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3:36" ht="12.75" x14ac:dyDescent="0.2">
      <c r="C388" s="3"/>
      <c r="D388" s="3"/>
      <c r="E388" s="3"/>
      <c r="F388" s="4"/>
      <c r="G388" s="78"/>
      <c r="H388" s="78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3:36" ht="12.75" x14ac:dyDescent="0.2">
      <c r="C389" s="3"/>
      <c r="D389" s="3"/>
      <c r="E389" s="3"/>
      <c r="F389" s="4"/>
      <c r="G389" s="78"/>
      <c r="H389" s="78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3:36" ht="12.75" x14ac:dyDescent="0.2">
      <c r="C390" s="3"/>
      <c r="D390" s="3"/>
      <c r="E390" s="3"/>
      <c r="F390" s="4"/>
      <c r="G390" s="78"/>
      <c r="H390" s="78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3:36" ht="12.75" x14ac:dyDescent="0.2">
      <c r="C391" s="3"/>
      <c r="D391" s="3"/>
      <c r="E391" s="3"/>
      <c r="F391" s="4"/>
      <c r="G391" s="78"/>
      <c r="H391" s="78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3:36" ht="12.75" x14ac:dyDescent="0.2">
      <c r="C392" s="3"/>
      <c r="D392" s="3"/>
      <c r="E392" s="3"/>
      <c r="F392" s="4"/>
      <c r="G392" s="78"/>
      <c r="H392" s="78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3:36" ht="12.75" x14ac:dyDescent="0.2">
      <c r="C393" s="3"/>
      <c r="D393" s="3"/>
      <c r="E393" s="3"/>
      <c r="F393" s="4"/>
      <c r="G393" s="78"/>
      <c r="H393" s="78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3:36" ht="12.75" x14ac:dyDescent="0.2">
      <c r="C394" s="3"/>
      <c r="D394" s="3"/>
      <c r="E394" s="3"/>
      <c r="F394" s="4"/>
      <c r="G394" s="78"/>
      <c r="H394" s="78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3:36" ht="12.75" x14ac:dyDescent="0.2">
      <c r="C395" s="3"/>
      <c r="D395" s="3"/>
      <c r="E395" s="3"/>
      <c r="F395" s="4"/>
      <c r="G395" s="78"/>
      <c r="H395" s="78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3:36" ht="12.75" x14ac:dyDescent="0.2">
      <c r="C396" s="3"/>
      <c r="D396" s="3"/>
      <c r="E396" s="3"/>
      <c r="F396" s="4"/>
      <c r="G396" s="78"/>
      <c r="H396" s="78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3:36" ht="12.75" x14ac:dyDescent="0.2">
      <c r="C397" s="3"/>
      <c r="D397" s="3"/>
      <c r="E397" s="3"/>
      <c r="F397" s="4"/>
      <c r="G397" s="78"/>
      <c r="H397" s="78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3:36" ht="12.75" x14ac:dyDescent="0.2">
      <c r="C398" s="3"/>
      <c r="D398" s="3"/>
      <c r="E398" s="3"/>
      <c r="F398" s="4"/>
      <c r="G398" s="78"/>
      <c r="H398" s="78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3:36" ht="12.75" x14ac:dyDescent="0.2">
      <c r="C399" s="3"/>
      <c r="D399" s="3"/>
      <c r="E399" s="3"/>
      <c r="F399" s="4"/>
      <c r="G399" s="78"/>
      <c r="H399" s="78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3:36" ht="12.75" x14ac:dyDescent="0.2">
      <c r="C400" s="3"/>
      <c r="D400" s="3"/>
      <c r="E400" s="3"/>
      <c r="F400" s="4"/>
      <c r="G400" s="78"/>
      <c r="H400" s="78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3:36" ht="12.75" x14ac:dyDescent="0.2">
      <c r="C401" s="3"/>
      <c r="D401" s="3"/>
      <c r="E401" s="3"/>
      <c r="F401" s="4"/>
      <c r="G401" s="78"/>
      <c r="H401" s="78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3:36" ht="12.75" x14ac:dyDescent="0.2">
      <c r="C402" s="3"/>
      <c r="D402" s="3"/>
      <c r="E402" s="3"/>
      <c r="F402" s="4"/>
      <c r="G402" s="78"/>
      <c r="H402" s="78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3:36" ht="12.75" x14ac:dyDescent="0.2">
      <c r="C403" s="3"/>
      <c r="D403" s="3"/>
      <c r="E403" s="3"/>
      <c r="F403" s="4"/>
      <c r="G403" s="78"/>
      <c r="H403" s="78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3:36" ht="12.75" x14ac:dyDescent="0.2">
      <c r="C404" s="3"/>
      <c r="D404" s="3"/>
      <c r="E404" s="3"/>
      <c r="F404" s="4"/>
      <c r="G404" s="78"/>
      <c r="H404" s="78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3:36" ht="12.75" x14ac:dyDescent="0.2">
      <c r="C405" s="3"/>
      <c r="D405" s="3"/>
      <c r="E405" s="3"/>
      <c r="F405" s="4"/>
      <c r="G405" s="78"/>
      <c r="H405" s="78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3:36" ht="12.75" x14ac:dyDescent="0.2">
      <c r="C406" s="3"/>
      <c r="D406" s="3"/>
      <c r="E406" s="3"/>
      <c r="F406" s="4"/>
      <c r="G406" s="78"/>
      <c r="H406" s="78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3:36" ht="12.75" x14ac:dyDescent="0.2">
      <c r="C407" s="3"/>
      <c r="D407" s="3"/>
      <c r="E407" s="3"/>
      <c r="F407" s="4"/>
      <c r="G407" s="78"/>
      <c r="H407" s="78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3:36" ht="12.75" x14ac:dyDescent="0.2">
      <c r="C408" s="3"/>
      <c r="D408" s="3"/>
      <c r="E408" s="3"/>
      <c r="F408" s="4"/>
      <c r="G408" s="78"/>
      <c r="H408" s="78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3:36" ht="12.75" x14ac:dyDescent="0.2">
      <c r="C409" s="3"/>
      <c r="D409" s="3"/>
      <c r="E409" s="3"/>
      <c r="F409" s="4"/>
      <c r="G409" s="78"/>
      <c r="H409" s="78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3:36" ht="12.75" x14ac:dyDescent="0.2">
      <c r="C410" s="3"/>
      <c r="D410" s="3"/>
      <c r="E410" s="3"/>
      <c r="F410" s="4"/>
      <c r="G410" s="78"/>
      <c r="H410" s="78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3:36" ht="12.75" x14ac:dyDescent="0.2">
      <c r="C411" s="3"/>
      <c r="D411" s="3"/>
      <c r="E411" s="3"/>
      <c r="F411" s="4"/>
      <c r="G411" s="78"/>
      <c r="H411" s="78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3:36" ht="12.75" x14ac:dyDescent="0.2">
      <c r="C412" s="3"/>
      <c r="D412" s="3"/>
      <c r="E412" s="3"/>
      <c r="F412" s="4"/>
      <c r="G412" s="78"/>
      <c r="H412" s="78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3:36" ht="12.75" x14ac:dyDescent="0.2">
      <c r="C413" s="3"/>
      <c r="D413" s="3"/>
      <c r="E413" s="3"/>
      <c r="F413" s="4"/>
      <c r="G413" s="78"/>
      <c r="H413" s="78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3:36" ht="12.75" x14ac:dyDescent="0.2">
      <c r="C414" s="3"/>
      <c r="D414" s="3"/>
      <c r="E414" s="3"/>
      <c r="F414" s="4"/>
      <c r="G414" s="78"/>
      <c r="H414" s="78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3:36" ht="12.75" x14ac:dyDescent="0.2">
      <c r="C415" s="3"/>
      <c r="D415" s="3"/>
      <c r="E415" s="3"/>
      <c r="F415" s="4"/>
      <c r="G415" s="78"/>
      <c r="H415" s="78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3:36" ht="12.75" x14ac:dyDescent="0.2">
      <c r="C416" s="3"/>
      <c r="D416" s="3"/>
      <c r="E416" s="3"/>
      <c r="F416" s="4"/>
      <c r="G416" s="78"/>
      <c r="H416" s="78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3:36" ht="12.75" x14ac:dyDescent="0.2">
      <c r="C417" s="3"/>
      <c r="D417" s="3"/>
      <c r="E417" s="3"/>
      <c r="F417" s="4"/>
      <c r="G417" s="78"/>
      <c r="H417" s="78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3:36" ht="12.75" x14ac:dyDescent="0.2">
      <c r="C418" s="3"/>
      <c r="D418" s="3"/>
      <c r="E418" s="3"/>
      <c r="F418" s="4"/>
      <c r="G418" s="78"/>
      <c r="H418" s="78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3:36" ht="12.75" x14ac:dyDescent="0.2">
      <c r="C419" s="3"/>
      <c r="D419" s="3"/>
      <c r="E419" s="3"/>
      <c r="F419" s="4"/>
      <c r="G419" s="78"/>
      <c r="H419" s="78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3:36" ht="12.75" x14ac:dyDescent="0.2">
      <c r="C420" s="3"/>
      <c r="D420" s="3"/>
      <c r="E420" s="3"/>
      <c r="F420" s="4"/>
      <c r="G420" s="78"/>
      <c r="H420" s="78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3:36" ht="12.75" x14ac:dyDescent="0.2">
      <c r="C421" s="3"/>
      <c r="D421" s="3"/>
      <c r="E421" s="3"/>
      <c r="F421" s="4"/>
      <c r="G421" s="78"/>
      <c r="H421" s="78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3:36" ht="12.75" x14ac:dyDescent="0.2">
      <c r="C422" s="3"/>
      <c r="D422" s="3"/>
      <c r="E422" s="3"/>
      <c r="F422" s="4"/>
      <c r="G422" s="78"/>
      <c r="H422" s="78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3:36" ht="12.75" x14ac:dyDescent="0.2">
      <c r="C423" s="3"/>
      <c r="D423" s="3"/>
      <c r="E423" s="3"/>
      <c r="F423" s="4"/>
      <c r="G423" s="78"/>
      <c r="H423" s="78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3:36" ht="12.75" x14ac:dyDescent="0.2">
      <c r="C424" s="3"/>
      <c r="D424" s="3"/>
      <c r="E424" s="3"/>
      <c r="F424" s="4"/>
      <c r="G424" s="78"/>
      <c r="H424" s="78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3:36" ht="12.75" x14ac:dyDescent="0.2">
      <c r="C425" s="3"/>
      <c r="D425" s="3"/>
      <c r="E425" s="3"/>
      <c r="F425" s="4"/>
      <c r="G425" s="78"/>
      <c r="H425" s="78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3:36" ht="12.75" x14ac:dyDescent="0.2">
      <c r="C426" s="3"/>
      <c r="D426" s="3"/>
      <c r="E426" s="3"/>
      <c r="F426" s="4"/>
      <c r="G426" s="78"/>
      <c r="H426" s="78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3:36" ht="12.75" x14ac:dyDescent="0.2">
      <c r="C427" s="3"/>
      <c r="D427" s="3"/>
      <c r="E427" s="3"/>
      <c r="F427" s="4"/>
      <c r="G427" s="78"/>
      <c r="H427" s="78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3:36" ht="12.75" x14ac:dyDescent="0.2">
      <c r="C428" s="3"/>
      <c r="D428" s="3"/>
      <c r="E428" s="3"/>
      <c r="F428" s="4"/>
      <c r="G428" s="78"/>
      <c r="H428" s="78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  <row r="429" spans="3:36" ht="12.75" x14ac:dyDescent="0.2">
      <c r="C429" s="3"/>
      <c r="D429" s="3"/>
      <c r="E429" s="3"/>
      <c r="F429" s="4"/>
      <c r="G429" s="78"/>
      <c r="H429" s="78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</row>
    <row r="430" spans="3:36" ht="12.75" x14ac:dyDescent="0.2">
      <c r="C430" s="3"/>
      <c r="D430" s="3"/>
      <c r="E430" s="3"/>
      <c r="F430" s="4"/>
      <c r="G430" s="78"/>
      <c r="H430" s="78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</row>
    <row r="431" spans="3:36" ht="12.75" x14ac:dyDescent="0.2">
      <c r="C431" s="3"/>
      <c r="D431" s="3"/>
      <c r="E431" s="3"/>
      <c r="F431" s="4"/>
      <c r="G431" s="78"/>
      <c r="H431" s="78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</row>
    <row r="432" spans="3:36" ht="12.75" x14ac:dyDescent="0.2">
      <c r="C432" s="3"/>
      <c r="D432" s="3"/>
      <c r="E432" s="3"/>
      <c r="F432" s="4"/>
      <c r="G432" s="78"/>
      <c r="H432" s="78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</row>
    <row r="433" spans="3:36" ht="12.75" x14ac:dyDescent="0.2">
      <c r="C433" s="3"/>
      <c r="D433" s="3"/>
      <c r="E433" s="3"/>
      <c r="F433" s="4"/>
      <c r="G433" s="78"/>
      <c r="H433" s="78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</row>
    <row r="434" spans="3:36" ht="12.75" x14ac:dyDescent="0.2">
      <c r="C434" s="3"/>
      <c r="D434" s="3"/>
      <c r="E434" s="3"/>
      <c r="F434" s="4"/>
      <c r="G434" s="78"/>
      <c r="H434" s="78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</row>
    <row r="435" spans="3:36" ht="12.75" x14ac:dyDescent="0.2">
      <c r="C435" s="3"/>
      <c r="D435" s="3"/>
      <c r="E435" s="3"/>
      <c r="F435" s="4"/>
      <c r="G435" s="78"/>
      <c r="H435" s="78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</row>
    <row r="436" spans="3:36" ht="12.75" x14ac:dyDescent="0.2">
      <c r="C436" s="3"/>
      <c r="D436" s="3"/>
      <c r="E436" s="3"/>
      <c r="F436" s="4"/>
      <c r="G436" s="78"/>
      <c r="H436" s="78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</row>
    <row r="437" spans="3:36" ht="12.75" x14ac:dyDescent="0.2">
      <c r="C437" s="3"/>
      <c r="D437" s="3"/>
      <c r="E437" s="3"/>
      <c r="F437" s="4"/>
      <c r="G437" s="78"/>
      <c r="H437" s="78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</row>
    <row r="438" spans="3:36" ht="12.75" x14ac:dyDescent="0.2">
      <c r="C438" s="3"/>
      <c r="D438" s="3"/>
      <c r="E438" s="3"/>
      <c r="F438" s="4"/>
      <c r="G438" s="78"/>
      <c r="H438" s="78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</row>
    <row r="439" spans="3:36" ht="12.75" x14ac:dyDescent="0.2">
      <c r="C439" s="3"/>
      <c r="D439" s="3"/>
      <c r="E439" s="3"/>
      <c r="F439" s="4"/>
      <c r="G439" s="78"/>
      <c r="H439" s="78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</row>
    <row r="440" spans="3:36" ht="12.75" x14ac:dyDescent="0.2">
      <c r="C440" s="3"/>
      <c r="D440" s="3"/>
      <c r="E440" s="3"/>
      <c r="F440" s="4"/>
      <c r="G440" s="78"/>
      <c r="H440" s="78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</row>
    <row r="441" spans="3:36" ht="12.75" x14ac:dyDescent="0.2">
      <c r="C441" s="3"/>
      <c r="D441" s="3"/>
      <c r="E441" s="3"/>
      <c r="F441" s="4"/>
      <c r="G441" s="78"/>
      <c r="H441" s="78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</row>
    <row r="442" spans="3:36" ht="12.75" x14ac:dyDescent="0.2">
      <c r="C442" s="3"/>
      <c r="D442" s="3"/>
      <c r="E442" s="3"/>
      <c r="F442" s="4"/>
      <c r="G442" s="78"/>
      <c r="H442" s="78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</row>
    <row r="443" spans="3:36" ht="12.75" x14ac:dyDescent="0.2">
      <c r="C443" s="3"/>
      <c r="D443" s="3"/>
      <c r="E443" s="3"/>
      <c r="F443" s="4"/>
      <c r="G443" s="78"/>
      <c r="H443" s="78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</row>
    <row r="444" spans="3:36" ht="12.75" x14ac:dyDescent="0.2">
      <c r="C444" s="3"/>
      <c r="D444" s="3"/>
      <c r="E444" s="3"/>
      <c r="F444" s="4"/>
      <c r="G444" s="78"/>
      <c r="H444" s="78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</row>
    <row r="445" spans="3:36" ht="12.75" x14ac:dyDescent="0.2">
      <c r="C445" s="3"/>
      <c r="D445" s="3"/>
      <c r="E445" s="3"/>
      <c r="F445" s="4"/>
      <c r="G445" s="78"/>
      <c r="H445" s="78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</row>
    <row r="446" spans="3:36" ht="12.75" x14ac:dyDescent="0.2">
      <c r="C446" s="3"/>
      <c r="D446" s="3"/>
      <c r="E446" s="3"/>
      <c r="F446" s="4"/>
      <c r="G446" s="78"/>
      <c r="H446" s="78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</row>
    <row r="447" spans="3:36" ht="12.75" x14ac:dyDescent="0.2">
      <c r="C447" s="3"/>
      <c r="D447" s="3"/>
      <c r="E447" s="3"/>
      <c r="F447" s="4"/>
      <c r="G447" s="78"/>
      <c r="H447" s="78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</row>
    <row r="448" spans="3:36" ht="12.75" x14ac:dyDescent="0.2">
      <c r="C448" s="3"/>
      <c r="D448" s="3"/>
      <c r="E448" s="3"/>
      <c r="F448" s="4"/>
      <c r="G448" s="78"/>
      <c r="H448" s="78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</row>
    <row r="449" spans="3:36" ht="12.75" x14ac:dyDescent="0.2">
      <c r="C449" s="3"/>
      <c r="D449" s="3"/>
      <c r="E449" s="3"/>
      <c r="F449" s="4"/>
      <c r="G449" s="78"/>
      <c r="H449" s="78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</row>
    <row r="450" spans="3:36" ht="12.75" x14ac:dyDescent="0.2">
      <c r="C450" s="3"/>
      <c r="D450" s="3"/>
      <c r="E450" s="3"/>
      <c r="F450" s="4"/>
      <c r="G450" s="78"/>
      <c r="H450" s="78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</row>
    <row r="451" spans="3:36" ht="12.75" x14ac:dyDescent="0.2">
      <c r="C451" s="3"/>
      <c r="D451" s="3"/>
      <c r="E451" s="3"/>
      <c r="F451" s="4"/>
      <c r="G451" s="78"/>
      <c r="H451" s="78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</row>
    <row r="452" spans="3:36" ht="12.75" x14ac:dyDescent="0.2">
      <c r="C452" s="3"/>
      <c r="D452" s="3"/>
      <c r="E452" s="3"/>
      <c r="F452" s="4"/>
      <c r="G452" s="78"/>
      <c r="H452" s="78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</row>
    <row r="453" spans="3:36" ht="12.75" x14ac:dyDescent="0.2">
      <c r="C453" s="3"/>
      <c r="D453" s="3"/>
      <c r="E453" s="3"/>
      <c r="F453" s="4"/>
      <c r="G453" s="78"/>
      <c r="H453" s="78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</row>
    <row r="454" spans="3:36" ht="12.75" x14ac:dyDescent="0.2">
      <c r="C454" s="3"/>
      <c r="D454" s="3"/>
      <c r="E454" s="3"/>
      <c r="F454" s="4"/>
      <c r="G454" s="78"/>
      <c r="H454" s="78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</row>
    <row r="455" spans="3:36" ht="12.75" x14ac:dyDescent="0.2">
      <c r="C455" s="3"/>
      <c r="D455" s="3"/>
      <c r="E455" s="3"/>
      <c r="F455" s="4"/>
      <c r="G455" s="78"/>
      <c r="H455" s="78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</row>
    <row r="456" spans="3:36" ht="12.75" x14ac:dyDescent="0.2">
      <c r="C456" s="3"/>
      <c r="D456" s="3"/>
      <c r="E456" s="3"/>
      <c r="F456" s="4"/>
      <c r="G456" s="78"/>
      <c r="H456" s="78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</row>
    <row r="457" spans="3:36" ht="12.75" x14ac:dyDescent="0.2">
      <c r="C457" s="3"/>
      <c r="D457" s="3"/>
      <c r="E457" s="3"/>
      <c r="F457" s="4"/>
      <c r="G457" s="78"/>
      <c r="H457" s="78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</row>
    <row r="458" spans="3:36" ht="12.75" x14ac:dyDescent="0.2">
      <c r="C458" s="3"/>
      <c r="D458" s="3"/>
      <c r="E458" s="3"/>
      <c r="F458" s="4"/>
      <c r="G458" s="78"/>
      <c r="H458" s="78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</row>
    <row r="459" spans="3:36" ht="12.75" x14ac:dyDescent="0.2">
      <c r="C459" s="3"/>
      <c r="D459" s="3"/>
      <c r="E459" s="3"/>
      <c r="F459" s="4"/>
      <c r="G459" s="78"/>
      <c r="H459" s="78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</row>
    <row r="460" spans="3:36" ht="12.75" x14ac:dyDescent="0.2">
      <c r="C460" s="3"/>
      <c r="D460" s="3"/>
      <c r="E460" s="3"/>
      <c r="F460" s="4"/>
      <c r="G460" s="78"/>
      <c r="H460" s="78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</row>
    <row r="461" spans="3:36" ht="12.75" x14ac:dyDescent="0.2">
      <c r="C461" s="3"/>
      <c r="D461" s="3"/>
      <c r="E461" s="3"/>
      <c r="F461" s="4"/>
      <c r="G461" s="78"/>
      <c r="H461" s="78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</row>
    <row r="462" spans="3:36" ht="12.75" x14ac:dyDescent="0.2">
      <c r="C462" s="3"/>
      <c r="D462" s="3"/>
      <c r="E462" s="3"/>
      <c r="F462" s="4"/>
      <c r="G462" s="78"/>
      <c r="H462" s="78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</row>
    <row r="463" spans="3:36" ht="12.75" x14ac:dyDescent="0.2">
      <c r="C463" s="3"/>
      <c r="D463" s="3"/>
      <c r="E463" s="3"/>
      <c r="F463" s="4"/>
      <c r="G463" s="78"/>
      <c r="H463" s="78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</row>
    <row r="464" spans="3:36" ht="12.75" x14ac:dyDescent="0.2">
      <c r="C464" s="3"/>
      <c r="D464" s="3"/>
      <c r="E464" s="3"/>
      <c r="F464" s="4"/>
      <c r="G464" s="78"/>
      <c r="H464" s="78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</row>
    <row r="465" spans="3:36" ht="12.75" x14ac:dyDescent="0.2">
      <c r="C465" s="3"/>
      <c r="D465" s="3"/>
      <c r="E465" s="3"/>
      <c r="F465" s="4"/>
      <c r="G465" s="78"/>
      <c r="H465" s="78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</row>
    <row r="466" spans="3:36" ht="12.75" x14ac:dyDescent="0.2">
      <c r="C466" s="3"/>
      <c r="D466" s="3"/>
      <c r="E466" s="3"/>
      <c r="F466" s="4"/>
      <c r="G466" s="78"/>
      <c r="H466" s="78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</row>
    <row r="467" spans="3:36" ht="12.75" x14ac:dyDescent="0.2">
      <c r="C467" s="3"/>
      <c r="D467" s="3"/>
      <c r="E467" s="3"/>
      <c r="F467" s="4"/>
      <c r="G467" s="78"/>
      <c r="H467" s="78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</row>
    <row r="468" spans="3:36" ht="12.75" x14ac:dyDescent="0.2">
      <c r="C468" s="3"/>
      <c r="D468" s="3"/>
      <c r="E468" s="3"/>
      <c r="F468" s="4"/>
      <c r="G468" s="78"/>
      <c r="H468" s="78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</row>
    <row r="469" spans="3:36" ht="12.75" x14ac:dyDescent="0.2">
      <c r="C469" s="3"/>
      <c r="D469" s="3"/>
      <c r="E469" s="3"/>
      <c r="F469" s="4"/>
      <c r="G469" s="78"/>
      <c r="H469" s="78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</row>
    <row r="470" spans="3:36" ht="12.75" x14ac:dyDescent="0.2">
      <c r="C470" s="3"/>
      <c r="D470" s="3"/>
      <c r="E470" s="3"/>
      <c r="F470" s="4"/>
      <c r="G470" s="78"/>
      <c r="H470" s="78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</row>
    <row r="471" spans="3:36" ht="12.75" x14ac:dyDescent="0.2">
      <c r="C471" s="3"/>
      <c r="D471" s="3"/>
      <c r="E471" s="3"/>
      <c r="F471" s="4"/>
      <c r="G471" s="78"/>
      <c r="H471" s="78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</row>
    <row r="472" spans="3:36" ht="12.75" x14ac:dyDescent="0.2">
      <c r="C472" s="3"/>
      <c r="D472" s="3"/>
      <c r="E472" s="3"/>
      <c r="F472" s="4"/>
      <c r="G472" s="78"/>
      <c r="H472" s="78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</row>
    <row r="473" spans="3:36" ht="12.75" x14ac:dyDescent="0.2">
      <c r="C473" s="3"/>
      <c r="D473" s="3"/>
      <c r="E473" s="3"/>
      <c r="F473" s="4"/>
      <c r="G473" s="78"/>
      <c r="H473" s="78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</row>
    <row r="474" spans="3:36" ht="12.75" x14ac:dyDescent="0.2">
      <c r="C474" s="3"/>
      <c r="D474" s="3"/>
      <c r="E474" s="3"/>
      <c r="F474" s="4"/>
      <c r="G474" s="78"/>
      <c r="H474" s="78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</row>
    <row r="475" spans="3:36" ht="12.75" x14ac:dyDescent="0.2">
      <c r="C475" s="3"/>
      <c r="D475" s="3"/>
      <c r="E475" s="3"/>
      <c r="F475" s="4"/>
      <c r="G475" s="78"/>
      <c r="H475" s="78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</row>
    <row r="476" spans="3:36" ht="12.75" x14ac:dyDescent="0.2">
      <c r="C476" s="3"/>
      <c r="D476" s="3"/>
      <c r="E476" s="3"/>
      <c r="F476" s="4"/>
      <c r="G476" s="78"/>
      <c r="H476" s="78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</row>
    <row r="477" spans="3:36" ht="12.75" x14ac:dyDescent="0.2">
      <c r="C477" s="3"/>
      <c r="D477" s="3"/>
      <c r="E477" s="3"/>
      <c r="F477" s="4"/>
      <c r="G477" s="78"/>
      <c r="H477" s="78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</row>
    <row r="478" spans="3:36" ht="12.75" x14ac:dyDescent="0.2">
      <c r="C478" s="3"/>
      <c r="D478" s="3"/>
      <c r="E478" s="3"/>
      <c r="F478" s="4"/>
      <c r="G478" s="78"/>
      <c r="H478" s="78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</row>
    <row r="479" spans="3:36" ht="12.75" x14ac:dyDescent="0.2">
      <c r="C479" s="3"/>
      <c r="D479" s="3"/>
      <c r="E479" s="3"/>
      <c r="F479" s="4"/>
      <c r="G479" s="78"/>
      <c r="H479" s="78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</row>
    <row r="480" spans="3:36" ht="12.75" x14ac:dyDescent="0.2">
      <c r="C480" s="3"/>
      <c r="D480" s="3"/>
      <c r="E480" s="3"/>
      <c r="F480" s="4"/>
      <c r="G480" s="78"/>
      <c r="H480" s="78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</row>
    <row r="481" spans="3:36" ht="12.75" x14ac:dyDescent="0.2">
      <c r="C481" s="3"/>
      <c r="D481" s="3"/>
      <c r="E481" s="3"/>
      <c r="F481" s="4"/>
      <c r="G481" s="78"/>
      <c r="H481" s="78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</row>
    <row r="482" spans="3:36" ht="12.75" x14ac:dyDescent="0.2">
      <c r="C482" s="3"/>
      <c r="D482" s="3"/>
      <c r="E482" s="3"/>
      <c r="F482" s="4"/>
      <c r="G482" s="78"/>
      <c r="H482" s="78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</row>
    <row r="483" spans="3:36" ht="12.75" x14ac:dyDescent="0.2">
      <c r="C483" s="3"/>
      <c r="D483" s="3"/>
      <c r="E483" s="3"/>
      <c r="F483" s="4"/>
      <c r="G483" s="78"/>
      <c r="H483" s="78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</row>
    <row r="484" spans="3:36" ht="12.75" x14ac:dyDescent="0.2">
      <c r="C484" s="3"/>
      <c r="D484" s="3"/>
      <c r="E484" s="3"/>
      <c r="F484" s="4"/>
      <c r="G484" s="78"/>
      <c r="H484" s="78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</row>
    <row r="485" spans="3:36" ht="12.75" x14ac:dyDescent="0.2">
      <c r="C485" s="3"/>
      <c r="D485" s="3"/>
      <c r="E485" s="3"/>
      <c r="F485" s="4"/>
      <c r="G485" s="78"/>
      <c r="H485" s="78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</row>
    <row r="486" spans="3:36" ht="12.75" x14ac:dyDescent="0.2">
      <c r="C486" s="3"/>
      <c r="D486" s="3"/>
      <c r="E486" s="3"/>
      <c r="F486" s="4"/>
      <c r="G486" s="78"/>
      <c r="H486" s="78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</row>
    <row r="487" spans="3:36" ht="12.75" x14ac:dyDescent="0.2">
      <c r="C487" s="3"/>
      <c r="D487" s="3"/>
      <c r="E487" s="3"/>
      <c r="F487" s="4"/>
      <c r="G487" s="78"/>
      <c r="H487" s="78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</row>
    <row r="488" spans="3:36" ht="12.75" x14ac:dyDescent="0.2">
      <c r="C488" s="3"/>
      <c r="D488" s="3"/>
      <c r="E488" s="3"/>
      <c r="F488" s="4"/>
      <c r="G488" s="78"/>
      <c r="H488" s="78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</row>
    <row r="489" spans="3:36" ht="12.75" x14ac:dyDescent="0.2">
      <c r="C489" s="3"/>
      <c r="D489" s="3"/>
      <c r="E489" s="3"/>
      <c r="F489" s="4"/>
      <c r="G489" s="78"/>
      <c r="H489" s="78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</row>
    <row r="490" spans="3:36" ht="12.75" x14ac:dyDescent="0.2">
      <c r="C490" s="3"/>
      <c r="D490" s="3"/>
      <c r="E490" s="3"/>
      <c r="F490" s="4"/>
      <c r="G490" s="78"/>
      <c r="H490" s="78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</row>
    <row r="491" spans="3:36" ht="12.75" x14ac:dyDescent="0.2">
      <c r="C491" s="3"/>
      <c r="D491" s="3"/>
      <c r="E491" s="3"/>
      <c r="F491" s="4"/>
      <c r="G491" s="78"/>
      <c r="H491" s="78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</row>
    <row r="492" spans="3:36" ht="12.75" x14ac:dyDescent="0.2">
      <c r="C492" s="3"/>
      <c r="D492" s="3"/>
      <c r="E492" s="3"/>
      <c r="F492" s="4"/>
      <c r="G492" s="78"/>
      <c r="H492" s="78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</row>
    <row r="493" spans="3:36" ht="12.75" x14ac:dyDescent="0.2">
      <c r="C493" s="3"/>
      <c r="D493" s="3"/>
      <c r="E493" s="3"/>
      <c r="F493" s="4"/>
      <c r="G493" s="78"/>
      <c r="H493" s="78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</row>
    <row r="494" spans="3:36" ht="12.75" x14ac:dyDescent="0.2">
      <c r="C494" s="3"/>
      <c r="D494" s="3"/>
      <c r="E494" s="3"/>
      <c r="F494" s="4"/>
      <c r="G494" s="78"/>
      <c r="H494" s="78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</row>
    <row r="495" spans="3:36" ht="12.75" x14ac:dyDescent="0.2">
      <c r="C495" s="3"/>
      <c r="D495" s="3"/>
      <c r="E495" s="3"/>
      <c r="F495" s="4"/>
      <c r="G495" s="78"/>
      <c r="H495" s="78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</row>
    <row r="496" spans="3:36" ht="12.75" x14ac:dyDescent="0.2">
      <c r="C496" s="3"/>
      <c r="D496" s="3"/>
      <c r="E496" s="3"/>
      <c r="F496" s="4"/>
      <c r="G496" s="78"/>
      <c r="H496" s="78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</row>
    <row r="497" spans="3:36" ht="12.75" x14ac:dyDescent="0.2">
      <c r="C497" s="3"/>
      <c r="D497" s="3"/>
      <c r="E497" s="3"/>
      <c r="F497" s="4"/>
      <c r="G497" s="78"/>
      <c r="H497" s="78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</row>
    <row r="498" spans="3:36" ht="12.75" x14ac:dyDescent="0.2">
      <c r="C498" s="3"/>
      <c r="D498" s="3"/>
      <c r="E498" s="3"/>
      <c r="F498" s="4"/>
      <c r="G498" s="78"/>
      <c r="H498" s="78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</row>
    <row r="499" spans="3:36" ht="12.75" x14ac:dyDescent="0.2">
      <c r="C499" s="3"/>
      <c r="D499" s="3"/>
      <c r="E499" s="3"/>
      <c r="F499" s="4"/>
      <c r="G499" s="78"/>
      <c r="H499" s="78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</row>
    <row r="500" spans="3:36" ht="12.75" x14ac:dyDescent="0.2">
      <c r="C500" s="3"/>
      <c r="D500" s="3"/>
      <c r="E500" s="3"/>
      <c r="F500" s="4"/>
      <c r="G500" s="78"/>
      <c r="H500" s="78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</row>
    <row r="501" spans="3:36" ht="12.75" x14ac:dyDescent="0.2">
      <c r="C501" s="3"/>
      <c r="D501" s="3"/>
      <c r="E501" s="3"/>
      <c r="F501" s="4"/>
      <c r="G501" s="78"/>
      <c r="H501" s="78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</row>
    <row r="502" spans="3:36" ht="12.75" x14ac:dyDescent="0.2">
      <c r="C502" s="3"/>
      <c r="D502" s="3"/>
      <c r="E502" s="3"/>
      <c r="F502" s="4"/>
      <c r="G502" s="78"/>
      <c r="H502" s="78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</row>
    <row r="503" spans="3:36" ht="12.75" x14ac:dyDescent="0.2">
      <c r="C503" s="3"/>
      <c r="D503" s="3"/>
      <c r="E503" s="3"/>
      <c r="F503" s="4"/>
      <c r="G503" s="78"/>
      <c r="H503" s="78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</row>
    <row r="504" spans="3:36" ht="12.75" x14ac:dyDescent="0.2">
      <c r="C504" s="3"/>
      <c r="D504" s="3"/>
      <c r="E504" s="3"/>
      <c r="F504" s="4"/>
      <c r="G504" s="78"/>
      <c r="H504" s="78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</row>
    <row r="505" spans="3:36" ht="12.75" x14ac:dyDescent="0.2">
      <c r="C505" s="3"/>
      <c r="D505" s="3"/>
      <c r="E505" s="3"/>
      <c r="F505" s="4"/>
      <c r="G505" s="78"/>
      <c r="H505" s="78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</row>
    <row r="506" spans="3:36" ht="12.75" x14ac:dyDescent="0.2">
      <c r="C506" s="3"/>
      <c r="D506" s="3"/>
      <c r="E506" s="3"/>
      <c r="F506" s="4"/>
      <c r="G506" s="78"/>
      <c r="H506" s="78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</row>
    <row r="507" spans="3:36" ht="12.75" x14ac:dyDescent="0.2">
      <c r="C507" s="3"/>
      <c r="D507" s="3"/>
      <c r="E507" s="3"/>
      <c r="F507" s="4"/>
      <c r="G507" s="78"/>
      <c r="H507" s="78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</row>
    <row r="508" spans="3:36" ht="12.75" x14ac:dyDescent="0.2">
      <c r="C508" s="3"/>
      <c r="D508" s="3"/>
      <c r="E508" s="3"/>
      <c r="F508" s="4"/>
      <c r="G508" s="78"/>
      <c r="H508" s="78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</row>
    <row r="509" spans="3:36" ht="12.75" x14ac:dyDescent="0.2">
      <c r="C509" s="3"/>
      <c r="D509" s="3"/>
      <c r="E509" s="3"/>
      <c r="F509" s="4"/>
      <c r="G509" s="78"/>
      <c r="H509" s="78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</row>
    <row r="510" spans="3:36" ht="12.75" x14ac:dyDescent="0.2">
      <c r="C510" s="3"/>
      <c r="D510" s="3"/>
      <c r="E510" s="3"/>
      <c r="F510" s="4"/>
      <c r="G510" s="78"/>
      <c r="H510" s="78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</row>
    <row r="511" spans="3:36" ht="12.75" x14ac:dyDescent="0.2">
      <c r="C511" s="3"/>
      <c r="D511" s="3"/>
      <c r="E511" s="3"/>
      <c r="F511" s="4"/>
      <c r="G511" s="78"/>
      <c r="H511" s="78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</row>
    <row r="512" spans="3:36" ht="12.75" x14ac:dyDescent="0.2">
      <c r="C512" s="3"/>
      <c r="D512" s="3"/>
      <c r="E512" s="3"/>
      <c r="F512" s="4"/>
      <c r="G512" s="78"/>
      <c r="H512" s="78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</row>
    <row r="513" spans="3:36" ht="12.75" x14ac:dyDescent="0.2">
      <c r="C513" s="3"/>
      <c r="D513" s="3"/>
      <c r="E513" s="3"/>
      <c r="F513" s="4"/>
      <c r="G513" s="78"/>
      <c r="H513" s="78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</row>
    <row r="514" spans="3:36" ht="12.75" x14ac:dyDescent="0.2">
      <c r="C514" s="3"/>
      <c r="D514" s="3"/>
      <c r="E514" s="3"/>
      <c r="F514" s="4"/>
      <c r="G514" s="78"/>
      <c r="H514" s="78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</row>
    <row r="515" spans="3:36" ht="12.75" x14ac:dyDescent="0.2">
      <c r="C515" s="3"/>
      <c r="D515" s="3"/>
      <c r="E515" s="3"/>
      <c r="F515" s="4"/>
      <c r="G515" s="78"/>
      <c r="H515" s="78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</row>
    <row r="516" spans="3:36" ht="12.75" x14ac:dyDescent="0.2">
      <c r="C516" s="3"/>
      <c r="D516" s="3"/>
      <c r="E516" s="3"/>
      <c r="F516" s="4"/>
      <c r="G516" s="78"/>
      <c r="H516" s="78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</row>
    <row r="517" spans="3:36" ht="12.75" x14ac:dyDescent="0.2">
      <c r="C517" s="3"/>
      <c r="D517" s="3"/>
      <c r="E517" s="3"/>
      <c r="F517" s="4"/>
      <c r="G517" s="78"/>
      <c r="H517" s="78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</row>
    <row r="518" spans="3:36" ht="12.75" x14ac:dyDescent="0.2">
      <c r="C518" s="3"/>
      <c r="D518" s="3"/>
      <c r="E518" s="3"/>
      <c r="F518" s="4"/>
      <c r="G518" s="78"/>
      <c r="H518" s="78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</row>
    <row r="519" spans="3:36" ht="12.75" x14ac:dyDescent="0.2">
      <c r="C519" s="3"/>
      <c r="D519" s="3"/>
      <c r="E519" s="3"/>
      <c r="F519" s="4"/>
      <c r="G519" s="78"/>
      <c r="H519" s="78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</row>
    <row r="520" spans="3:36" ht="12.75" x14ac:dyDescent="0.2">
      <c r="C520" s="3"/>
      <c r="D520" s="3"/>
      <c r="E520" s="3"/>
      <c r="F520" s="4"/>
      <c r="G520" s="78"/>
      <c r="H520" s="78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</row>
    <row r="521" spans="3:36" ht="12.75" x14ac:dyDescent="0.2">
      <c r="C521" s="3"/>
      <c r="D521" s="3"/>
      <c r="E521" s="3"/>
      <c r="F521" s="4"/>
      <c r="G521" s="78"/>
      <c r="H521" s="78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</row>
    <row r="522" spans="3:36" ht="12.75" x14ac:dyDescent="0.2">
      <c r="C522" s="3"/>
      <c r="D522" s="3"/>
      <c r="E522" s="3"/>
      <c r="F522" s="4"/>
      <c r="G522" s="78"/>
      <c r="H522" s="78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</row>
    <row r="523" spans="3:36" ht="12.75" x14ac:dyDescent="0.2">
      <c r="C523" s="3"/>
      <c r="D523" s="3"/>
      <c r="E523" s="3"/>
      <c r="F523" s="4"/>
      <c r="G523" s="78"/>
      <c r="H523" s="78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</row>
    <row r="524" spans="3:36" ht="12.75" x14ac:dyDescent="0.2">
      <c r="C524" s="3"/>
      <c r="D524" s="3"/>
      <c r="E524" s="3"/>
      <c r="F524" s="4"/>
      <c r="G524" s="78"/>
      <c r="H524" s="78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</row>
    <row r="525" spans="3:36" ht="12.75" x14ac:dyDescent="0.2">
      <c r="C525" s="3"/>
      <c r="D525" s="3"/>
      <c r="E525" s="3"/>
      <c r="F525" s="4"/>
      <c r="G525" s="78"/>
      <c r="H525" s="78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</row>
    <row r="526" spans="3:36" ht="12.75" x14ac:dyDescent="0.2">
      <c r="C526" s="3"/>
      <c r="D526" s="3"/>
      <c r="E526" s="3"/>
      <c r="F526" s="4"/>
      <c r="G526" s="78"/>
      <c r="H526" s="78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</row>
    <row r="527" spans="3:36" ht="12.75" x14ac:dyDescent="0.2">
      <c r="C527" s="3"/>
      <c r="D527" s="3"/>
      <c r="E527" s="3"/>
      <c r="F527" s="4"/>
      <c r="G527" s="78"/>
      <c r="H527" s="78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</row>
    <row r="528" spans="3:36" ht="12.75" x14ac:dyDescent="0.2">
      <c r="C528" s="3"/>
      <c r="D528" s="3"/>
      <c r="E528" s="3"/>
      <c r="F528" s="4"/>
      <c r="G528" s="78"/>
      <c r="H528" s="78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</row>
    <row r="529" spans="3:36" ht="12.75" x14ac:dyDescent="0.2">
      <c r="C529" s="3"/>
      <c r="D529" s="3"/>
      <c r="E529" s="3"/>
      <c r="F529" s="4"/>
      <c r="G529" s="78"/>
      <c r="H529" s="78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</row>
    <row r="530" spans="3:36" ht="12.75" x14ac:dyDescent="0.2">
      <c r="C530" s="3"/>
      <c r="D530" s="3"/>
      <c r="E530" s="3"/>
      <c r="F530" s="4"/>
      <c r="G530" s="78"/>
      <c r="H530" s="78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</row>
    <row r="531" spans="3:36" ht="12.75" x14ac:dyDescent="0.2">
      <c r="C531" s="3"/>
      <c r="D531" s="3"/>
      <c r="E531" s="3"/>
      <c r="F531" s="4"/>
      <c r="G531" s="78"/>
      <c r="H531" s="78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</row>
    <row r="532" spans="3:36" ht="12.75" x14ac:dyDescent="0.2">
      <c r="C532" s="3"/>
      <c r="D532" s="3"/>
      <c r="E532" s="3"/>
      <c r="F532" s="4"/>
      <c r="G532" s="78"/>
      <c r="H532" s="78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</row>
    <row r="533" spans="3:36" ht="12.75" x14ac:dyDescent="0.2">
      <c r="C533" s="3"/>
      <c r="D533" s="3"/>
      <c r="E533" s="3"/>
      <c r="F533" s="4"/>
      <c r="G533" s="78"/>
      <c r="H533" s="78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</row>
    <row r="534" spans="3:36" ht="12.75" x14ac:dyDescent="0.2">
      <c r="C534" s="3"/>
      <c r="D534" s="3"/>
      <c r="E534" s="3"/>
      <c r="F534" s="4"/>
      <c r="G534" s="78"/>
      <c r="H534" s="78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</row>
    <row r="535" spans="3:36" ht="12.75" x14ac:dyDescent="0.2">
      <c r="C535" s="3"/>
      <c r="D535" s="3"/>
      <c r="E535" s="3"/>
      <c r="F535" s="4"/>
      <c r="G535" s="78"/>
      <c r="H535" s="78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</row>
    <row r="536" spans="3:36" ht="12.75" x14ac:dyDescent="0.2">
      <c r="C536" s="3"/>
      <c r="D536" s="3"/>
      <c r="E536" s="3"/>
      <c r="F536" s="4"/>
      <c r="G536" s="78"/>
      <c r="H536" s="78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</row>
    <row r="537" spans="3:36" ht="12.75" x14ac:dyDescent="0.2">
      <c r="C537" s="3"/>
      <c r="D537" s="3"/>
      <c r="E537" s="3"/>
      <c r="F537" s="4"/>
      <c r="G537" s="78"/>
      <c r="H537" s="78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</row>
    <row r="538" spans="3:36" ht="12.75" x14ac:dyDescent="0.2">
      <c r="C538" s="3"/>
      <c r="D538" s="3"/>
      <c r="E538" s="3"/>
      <c r="F538" s="4"/>
      <c r="G538" s="78"/>
      <c r="H538" s="78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</row>
    <row r="539" spans="3:36" ht="12.75" x14ac:dyDescent="0.2">
      <c r="C539" s="3"/>
      <c r="D539" s="3"/>
      <c r="E539" s="3"/>
      <c r="F539" s="4"/>
      <c r="G539" s="78"/>
      <c r="H539" s="78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</row>
    <row r="540" spans="3:36" ht="12.75" x14ac:dyDescent="0.2">
      <c r="C540" s="3"/>
      <c r="D540" s="3"/>
      <c r="E540" s="3"/>
      <c r="F540" s="4"/>
      <c r="G540" s="78"/>
      <c r="H540" s="78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</row>
    <row r="541" spans="3:36" ht="12.75" x14ac:dyDescent="0.2">
      <c r="C541" s="3"/>
      <c r="D541" s="3"/>
      <c r="E541" s="3"/>
      <c r="F541" s="4"/>
      <c r="G541" s="78"/>
      <c r="H541" s="78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</row>
    <row r="542" spans="3:36" ht="12.75" x14ac:dyDescent="0.2">
      <c r="C542" s="3"/>
      <c r="D542" s="3"/>
      <c r="E542" s="3"/>
      <c r="F542" s="4"/>
      <c r="G542" s="78"/>
      <c r="H542" s="78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</row>
    <row r="543" spans="3:36" ht="12.75" x14ac:dyDescent="0.2">
      <c r="C543" s="3"/>
      <c r="D543" s="3"/>
      <c r="E543" s="3"/>
      <c r="F543" s="4"/>
      <c r="G543" s="78"/>
      <c r="H543" s="78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</row>
    <row r="544" spans="3:36" ht="12.75" x14ac:dyDescent="0.2">
      <c r="C544" s="3"/>
      <c r="D544" s="3"/>
      <c r="E544" s="3"/>
      <c r="F544" s="4"/>
      <c r="G544" s="78"/>
      <c r="H544" s="78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</row>
    <row r="545" spans="3:36" ht="12.75" x14ac:dyDescent="0.2">
      <c r="C545" s="3"/>
      <c r="D545" s="3"/>
      <c r="E545" s="3"/>
      <c r="F545" s="4"/>
      <c r="G545" s="78"/>
      <c r="H545" s="78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</row>
    <row r="546" spans="3:36" ht="12.75" x14ac:dyDescent="0.2">
      <c r="C546" s="3"/>
      <c r="D546" s="3"/>
      <c r="E546" s="3"/>
      <c r="F546" s="4"/>
      <c r="G546" s="78"/>
      <c r="H546" s="78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</row>
    <row r="547" spans="3:36" ht="12.75" x14ac:dyDescent="0.2">
      <c r="C547" s="3"/>
      <c r="D547" s="3"/>
      <c r="E547" s="3"/>
      <c r="F547" s="4"/>
      <c r="G547" s="78"/>
      <c r="H547" s="78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</row>
    <row r="548" spans="3:36" ht="12.75" x14ac:dyDescent="0.2">
      <c r="C548" s="3"/>
      <c r="D548" s="3"/>
      <c r="E548" s="3"/>
      <c r="F548" s="4"/>
      <c r="G548" s="78"/>
      <c r="H548" s="78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</row>
    <row r="549" spans="3:36" ht="12.75" x14ac:dyDescent="0.2">
      <c r="C549" s="3"/>
      <c r="D549" s="3"/>
      <c r="E549" s="3"/>
      <c r="F549" s="4"/>
      <c r="G549" s="78"/>
      <c r="H549" s="78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</row>
    <row r="550" spans="3:36" ht="12.75" x14ac:dyDescent="0.2">
      <c r="C550" s="3"/>
      <c r="D550" s="3"/>
      <c r="E550" s="3"/>
      <c r="F550" s="4"/>
      <c r="G550" s="78"/>
      <c r="H550" s="78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</row>
    <row r="551" spans="3:36" ht="12.75" x14ac:dyDescent="0.2">
      <c r="C551" s="3"/>
      <c r="D551" s="3"/>
      <c r="E551" s="3"/>
      <c r="F551" s="4"/>
      <c r="G551" s="78"/>
      <c r="H551" s="78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</row>
    <row r="552" spans="3:36" ht="12.75" x14ac:dyDescent="0.2">
      <c r="C552" s="3"/>
      <c r="D552" s="3"/>
      <c r="E552" s="3"/>
      <c r="F552" s="4"/>
      <c r="G552" s="78"/>
      <c r="H552" s="78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</row>
    <row r="553" spans="3:36" ht="12.75" x14ac:dyDescent="0.2">
      <c r="C553" s="3"/>
      <c r="D553" s="3"/>
      <c r="E553" s="3"/>
      <c r="F553" s="4"/>
      <c r="G553" s="78"/>
      <c r="H553" s="78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</row>
    <row r="554" spans="3:36" ht="12.75" x14ac:dyDescent="0.2">
      <c r="C554" s="3"/>
      <c r="D554" s="3"/>
      <c r="E554" s="3"/>
      <c r="F554" s="4"/>
      <c r="G554" s="78"/>
      <c r="H554" s="78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</row>
    <row r="555" spans="3:36" ht="12.75" x14ac:dyDescent="0.2">
      <c r="C555" s="3"/>
      <c r="D555" s="3"/>
      <c r="E555" s="3"/>
      <c r="F555" s="4"/>
      <c r="G555" s="78"/>
      <c r="H555" s="78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</row>
    <row r="556" spans="3:36" ht="12.75" x14ac:dyDescent="0.2">
      <c r="C556" s="3"/>
      <c r="D556" s="3"/>
      <c r="E556" s="3"/>
      <c r="F556" s="4"/>
      <c r="G556" s="78"/>
      <c r="H556" s="78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</row>
    <row r="557" spans="3:36" ht="12.75" x14ac:dyDescent="0.2">
      <c r="C557" s="3"/>
      <c r="D557" s="3"/>
      <c r="E557" s="3"/>
      <c r="F557" s="4"/>
      <c r="G557" s="78"/>
      <c r="H557" s="78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</row>
    <row r="558" spans="3:36" ht="12.75" x14ac:dyDescent="0.2">
      <c r="C558" s="3"/>
      <c r="D558" s="3"/>
      <c r="E558" s="3"/>
      <c r="F558" s="4"/>
      <c r="G558" s="78"/>
      <c r="H558" s="78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</row>
    <row r="559" spans="3:36" ht="12.75" x14ac:dyDescent="0.2">
      <c r="C559" s="3"/>
      <c r="D559" s="3"/>
      <c r="E559" s="3"/>
      <c r="F559" s="4"/>
      <c r="G559" s="78"/>
      <c r="H559" s="78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</row>
    <row r="560" spans="3:36" ht="12.75" x14ac:dyDescent="0.2">
      <c r="C560" s="3"/>
      <c r="D560" s="3"/>
      <c r="E560" s="3"/>
      <c r="F560" s="4"/>
      <c r="G560" s="78"/>
      <c r="H560" s="78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</row>
    <row r="561" spans="3:36" ht="12.75" x14ac:dyDescent="0.2">
      <c r="C561" s="3"/>
      <c r="D561" s="3"/>
      <c r="E561" s="3"/>
      <c r="F561" s="4"/>
      <c r="G561" s="78"/>
      <c r="H561" s="78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</row>
    <row r="562" spans="3:36" ht="12.75" x14ac:dyDescent="0.2">
      <c r="C562" s="3"/>
      <c r="D562" s="3"/>
      <c r="E562" s="3"/>
      <c r="F562" s="4"/>
      <c r="G562" s="78"/>
      <c r="H562" s="78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</row>
    <row r="563" spans="3:36" ht="12.75" x14ac:dyDescent="0.2">
      <c r="C563" s="3"/>
      <c r="D563" s="3"/>
      <c r="E563" s="3"/>
      <c r="F563" s="4"/>
      <c r="G563" s="78"/>
      <c r="H563" s="78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</row>
    <row r="564" spans="3:36" ht="12.75" x14ac:dyDescent="0.2">
      <c r="C564" s="3"/>
      <c r="D564" s="3"/>
      <c r="E564" s="3"/>
      <c r="F564" s="4"/>
      <c r="G564" s="78"/>
      <c r="H564" s="78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</row>
    <row r="565" spans="3:36" ht="12.75" x14ac:dyDescent="0.2">
      <c r="C565" s="3"/>
      <c r="D565" s="3"/>
      <c r="E565" s="3"/>
      <c r="F565" s="4"/>
      <c r="G565" s="78"/>
      <c r="H565" s="78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</row>
    <row r="566" spans="3:36" ht="12.75" x14ac:dyDescent="0.2">
      <c r="C566" s="3"/>
      <c r="D566" s="3"/>
      <c r="E566" s="3"/>
      <c r="F566" s="4"/>
      <c r="G566" s="78"/>
      <c r="H566" s="78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</row>
    <row r="567" spans="3:36" ht="12.75" x14ac:dyDescent="0.2">
      <c r="C567" s="3"/>
      <c r="D567" s="3"/>
      <c r="E567" s="3"/>
      <c r="F567" s="4"/>
      <c r="G567" s="78"/>
      <c r="H567" s="78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</row>
    <row r="568" spans="3:36" ht="12.75" x14ac:dyDescent="0.2">
      <c r="C568" s="3"/>
      <c r="D568" s="3"/>
      <c r="E568" s="3"/>
      <c r="F568" s="4"/>
      <c r="G568" s="78"/>
      <c r="H568" s="78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</row>
    <row r="569" spans="3:36" ht="12.75" x14ac:dyDescent="0.2">
      <c r="C569" s="3"/>
      <c r="D569" s="3"/>
      <c r="E569" s="3"/>
      <c r="F569" s="4"/>
      <c r="G569" s="78"/>
      <c r="H569" s="78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</row>
    <row r="570" spans="3:36" ht="12.75" x14ac:dyDescent="0.2">
      <c r="C570" s="3"/>
      <c r="D570" s="3"/>
      <c r="E570" s="3"/>
      <c r="F570" s="4"/>
      <c r="G570" s="78"/>
      <c r="H570" s="78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</row>
    <row r="571" spans="3:36" ht="12.75" x14ac:dyDescent="0.2">
      <c r="C571" s="3"/>
      <c r="D571" s="3"/>
      <c r="E571" s="3"/>
      <c r="F571" s="4"/>
      <c r="G571" s="78"/>
      <c r="H571" s="78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</row>
    <row r="572" spans="3:36" ht="12.75" x14ac:dyDescent="0.2">
      <c r="C572" s="3"/>
      <c r="D572" s="3"/>
      <c r="E572" s="3"/>
      <c r="F572" s="4"/>
      <c r="G572" s="78"/>
      <c r="H572" s="78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</row>
    <row r="573" spans="3:36" ht="12.75" x14ac:dyDescent="0.2">
      <c r="C573" s="3"/>
      <c r="D573" s="3"/>
      <c r="E573" s="3"/>
      <c r="F573" s="4"/>
      <c r="G573" s="78"/>
      <c r="H573" s="78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</row>
    <row r="574" spans="3:36" ht="12.75" x14ac:dyDescent="0.2">
      <c r="C574" s="3"/>
      <c r="D574" s="3"/>
      <c r="E574" s="3"/>
      <c r="F574" s="4"/>
      <c r="G574" s="78"/>
      <c r="H574" s="78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</row>
    <row r="575" spans="3:36" ht="12.75" x14ac:dyDescent="0.2">
      <c r="C575" s="3"/>
      <c r="D575" s="3"/>
      <c r="E575" s="3"/>
      <c r="F575" s="4"/>
      <c r="G575" s="78"/>
      <c r="H575" s="78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</row>
    <row r="576" spans="3:36" ht="12.75" x14ac:dyDescent="0.2">
      <c r="C576" s="3"/>
      <c r="D576" s="3"/>
      <c r="E576" s="3"/>
      <c r="F576" s="4"/>
      <c r="G576" s="78"/>
      <c r="H576" s="78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</row>
    <row r="577" spans="3:36" ht="12.75" x14ac:dyDescent="0.2">
      <c r="C577" s="3"/>
      <c r="D577" s="3"/>
      <c r="E577" s="3"/>
      <c r="F577" s="4"/>
      <c r="G577" s="78"/>
      <c r="H577" s="78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</row>
    <row r="578" spans="3:36" ht="12.75" x14ac:dyDescent="0.2">
      <c r="C578" s="3"/>
      <c r="D578" s="3"/>
      <c r="E578" s="3"/>
      <c r="F578" s="4"/>
      <c r="G578" s="78"/>
      <c r="H578" s="78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</row>
    <row r="579" spans="3:36" ht="12.75" x14ac:dyDescent="0.2">
      <c r="C579" s="3"/>
      <c r="D579" s="3"/>
      <c r="E579" s="3"/>
      <c r="F579" s="4"/>
      <c r="G579" s="78"/>
      <c r="H579" s="78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</row>
    <row r="580" spans="3:36" ht="12.75" x14ac:dyDescent="0.2">
      <c r="C580" s="3"/>
      <c r="D580" s="3"/>
      <c r="E580" s="3"/>
      <c r="F580" s="4"/>
      <c r="G580" s="78"/>
      <c r="H580" s="78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</row>
    <row r="581" spans="3:36" ht="12.75" x14ac:dyDescent="0.2">
      <c r="C581" s="3"/>
      <c r="D581" s="3"/>
      <c r="E581" s="3"/>
      <c r="F581" s="4"/>
      <c r="G581" s="78"/>
      <c r="H581" s="78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</row>
    <row r="582" spans="3:36" ht="12.75" x14ac:dyDescent="0.2">
      <c r="C582" s="3"/>
      <c r="D582" s="3"/>
      <c r="E582" s="3"/>
      <c r="F582" s="4"/>
      <c r="G582" s="78"/>
      <c r="H582" s="78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</row>
    <row r="583" spans="3:36" ht="12.75" x14ac:dyDescent="0.2">
      <c r="C583" s="3"/>
      <c r="D583" s="3"/>
      <c r="E583" s="3"/>
      <c r="F583" s="4"/>
      <c r="G583" s="78"/>
      <c r="H583" s="78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</row>
    <row r="584" spans="3:36" ht="12.75" x14ac:dyDescent="0.2">
      <c r="C584" s="3"/>
      <c r="D584" s="3"/>
      <c r="E584" s="3"/>
      <c r="F584" s="4"/>
      <c r="G584" s="78"/>
      <c r="H584" s="78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</row>
    <row r="585" spans="3:36" ht="12.75" x14ac:dyDescent="0.2">
      <c r="C585" s="3"/>
      <c r="D585" s="3"/>
      <c r="E585" s="3"/>
      <c r="F585" s="4"/>
      <c r="G585" s="78"/>
      <c r="H585" s="78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</row>
    <row r="586" spans="3:36" ht="12.75" x14ac:dyDescent="0.2">
      <c r="C586" s="3"/>
      <c r="D586" s="3"/>
      <c r="E586" s="3"/>
      <c r="F586" s="4"/>
      <c r="G586" s="78"/>
      <c r="H586" s="78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</row>
    <row r="587" spans="3:36" ht="12.75" x14ac:dyDescent="0.2">
      <c r="C587" s="3"/>
      <c r="D587" s="3"/>
      <c r="E587" s="3"/>
      <c r="F587" s="4"/>
      <c r="G587" s="78"/>
      <c r="H587" s="78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</row>
    <row r="588" spans="3:36" ht="12.75" x14ac:dyDescent="0.2">
      <c r="C588" s="3"/>
      <c r="D588" s="3"/>
      <c r="E588" s="3"/>
      <c r="F588" s="4"/>
      <c r="G588" s="78"/>
      <c r="H588" s="78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</row>
    <row r="589" spans="3:36" ht="12.75" x14ac:dyDescent="0.2">
      <c r="C589" s="3"/>
      <c r="D589" s="3"/>
      <c r="E589" s="3"/>
      <c r="F589" s="4"/>
      <c r="G589" s="78"/>
      <c r="H589" s="78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</row>
    <row r="590" spans="3:36" ht="12.75" x14ac:dyDescent="0.2">
      <c r="C590" s="3"/>
      <c r="D590" s="3"/>
      <c r="E590" s="3"/>
      <c r="F590" s="4"/>
      <c r="G590" s="78"/>
      <c r="H590" s="78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</row>
    <row r="591" spans="3:36" ht="12.75" x14ac:dyDescent="0.2">
      <c r="C591" s="3"/>
      <c r="D591" s="3"/>
      <c r="E591" s="3"/>
      <c r="F591" s="4"/>
      <c r="G591" s="78"/>
      <c r="H591" s="78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</row>
    <row r="592" spans="3:36" ht="12.75" x14ac:dyDescent="0.2">
      <c r="C592" s="3"/>
      <c r="D592" s="3"/>
      <c r="E592" s="3"/>
      <c r="F592" s="4"/>
      <c r="G592" s="78"/>
      <c r="H592" s="78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</row>
    <row r="593" spans="3:36" ht="12.75" x14ac:dyDescent="0.2">
      <c r="C593" s="3"/>
      <c r="D593" s="3"/>
      <c r="E593" s="3"/>
      <c r="F593" s="4"/>
      <c r="G593" s="78"/>
      <c r="H593" s="78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</row>
    <row r="594" spans="3:36" ht="12.75" x14ac:dyDescent="0.2">
      <c r="C594" s="3"/>
      <c r="D594" s="3"/>
      <c r="E594" s="3"/>
      <c r="F594" s="4"/>
      <c r="G594" s="78"/>
      <c r="H594" s="78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</row>
    <row r="595" spans="3:36" ht="12.75" x14ac:dyDescent="0.2">
      <c r="C595" s="3"/>
      <c r="D595" s="3"/>
      <c r="E595" s="3"/>
      <c r="F595" s="4"/>
      <c r="G595" s="78"/>
      <c r="H595" s="78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</row>
    <row r="596" spans="3:36" ht="12.75" x14ac:dyDescent="0.2">
      <c r="C596" s="3"/>
      <c r="D596" s="3"/>
      <c r="E596" s="3"/>
      <c r="F596" s="4"/>
      <c r="G596" s="78"/>
      <c r="H596" s="78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</row>
    <row r="597" spans="3:36" ht="12.75" x14ac:dyDescent="0.2">
      <c r="C597" s="3"/>
      <c r="D597" s="3"/>
      <c r="E597" s="3"/>
      <c r="F597" s="4"/>
      <c r="G597" s="78"/>
      <c r="H597" s="78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</row>
    <row r="598" spans="3:36" ht="12.75" x14ac:dyDescent="0.2">
      <c r="C598" s="3"/>
      <c r="D598" s="3"/>
      <c r="E598" s="3"/>
      <c r="F598" s="4"/>
      <c r="G598" s="78"/>
      <c r="H598" s="78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</row>
    <row r="599" spans="3:36" ht="12.75" x14ac:dyDescent="0.2">
      <c r="C599" s="3"/>
      <c r="D599" s="3"/>
      <c r="E599" s="3"/>
      <c r="F599" s="4"/>
      <c r="G599" s="78"/>
      <c r="H599" s="78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</row>
    <row r="600" spans="3:36" ht="12.75" x14ac:dyDescent="0.2">
      <c r="C600" s="3"/>
      <c r="D600" s="3"/>
      <c r="E600" s="3"/>
      <c r="F600" s="4"/>
      <c r="G600" s="78"/>
      <c r="H600" s="78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</row>
    <row r="601" spans="3:36" ht="12.75" x14ac:dyDescent="0.2">
      <c r="C601" s="3"/>
      <c r="D601" s="3"/>
      <c r="E601" s="3"/>
      <c r="F601" s="4"/>
      <c r="G601" s="78"/>
      <c r="H601" s="78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</row>
    <row r="602" spans="3:36" ht="12.75" x14ac:dyDescent="0.2">
      <c r="C602" s="3"/>
      <c r="D602" s="3"/>
      <c r="E602" s="3"/>
      <c r="F602" s="4"/>
      <c r="G602" s="78"/>
      <c r="H602" s="78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</row>
    <row r="603" spans="3:36" ht="12.75" x14ac:dyDescent="0.2">
      <c r="C603" s="3"/>
      <c r="D603" s="3"/>
      <c r="E603" s="3"/>
      <c r="F603" s="4"/>
      <c r="G603" s="78"/>
      <c r="H603" s="78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</row>
    <row r="604" spans="3:36" ht="12.75" x14ac:dyDescent="0.2">
      <c r="C604" s="3"/>
      <c r="D604" s="3"/>
      <c r="E604" s="3"/>
      <c r="F604" s="4"/>
      <c r="G604" s="78"/>
      <c r="H604" s="78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</row>
    <row r="605" spans="3:36" ht="12.75" x14ac:dyDescent="0.2">
      <c r="C605" s="3"/>
      <c r="D605" s="3"/>
      <c r="E605" s="3"/>
      <c r="F605" s="4"/>
      <c r="G605" s="78"/>
      <c r="H605" s="78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</row>
    <row r="606" spans="3:36" ht="12.75" x14ac:dyDescent="0.2">
      <c r="C606" s="3"/>
      <c r="D606" s="3"/>
      <c r="E606" s="3"/>
      <c r="F606" s="4"/>
      <c r="G606" s="78"/>
      <c r="H606" s="78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</row>
    <row r="607" spans="3:36" ht="12.75" x14ac:dyDescent="0.2">
      <c r="C607" s="3"/>
      <c r="D607" s="3"/>
      <c r="E607" s="3"/>
      <c r="F607" s="4"/>
      <c r="G607" s="78"/>
      <c r="H607" s="78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</row>
    <row r="608" spans="3:36" ht="12.75" x14ac:dyDescent="0.2">
      <c r="C608" s="3"/>
      <c r="D608" s="3"/>
      <c r="E608" s="3"/>
      <c r="F608" s="4"/>
      <c r="G608" s="78"/>
      <c r="H608" s="78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</row>
    <row r="609" spans="3:36" ht="12.75" x14ac:dyDescent="0.2">
      <c r="C609" s="3"/>
      <c r="D609" s="3"/>
      <c r="E609" s="3"/>
      <c r="F609" s="4"/>
      <c r="G609" s="78"/>
      <c r="H609" s="78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</row>
    <row r="610" spans="3:36" ht="12.75" x14ac:dyDescent="0.2">
      <c r="C610" s="3"/>
      <c r="D610" s="3"/>
      <c r="E610" s="3"/>
      <c r="F610" s="4"/>
      <c r="G610" s="78"/>
      <c r="H610" s="78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</row>
    <row r="611" spans="3:36" ht="12.75" x14ac:dyDescent="0.2">
      <c r="C611" s="3"/>
      <c r="D611" s="3"/>
      <c r="E611" s="3"/>
      <c r="F611" s="4"/>
      <c r="G611" s="78"/>
      <c r="H611" s="78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</row>
    <row r="612" spans="3:36" ht="12.75" x14ac:dyDescent="0.2">
      <c r="C612" s="3"/>
      <c r="D612" s="3"/>
      <c r="E612" s="3"/>
      <c r="F612" s="4"/>
      <c r="G612" s="78"/>
      <c r="H612" s="78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</row>
    <row r="613" spans="3:36" ht="12.75" x14ac:dyDescent="0.2">
      <c r="C613" s="3"/>
      <c r="D613" s="3"/>
      <c r="E613" s="3"/>
      <c r="F613" s="4"/>
      <c r="G613" s="78"/>
      <c r="H613" s="78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</row>
    <row r="614" spans="3:36" ht="12.75" x14ac:dyDescent="0.2">
      <c r="C614" s="3"/>
      <c r="D614" s="3"/>
      <c r="E614" s="3"/>
      <c r="F614" s="4"/>
      <c r="G614" s="78"/>
      <c r="H614" s="78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</row>
    <row r="615" spans="3:36" ht="12.75" x14ac:dyDescent="0.2">
      <c r="C615" s="3"/>
      <c r="D615" s="3"/>
      <c r="E615" s="3"/>
      <c r="F615" s="4"/>
      <c r="G615" s="78"/>
      <c r="H615" s="78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</row>
    <row r="616" spans="3:36" ht="12.75" x14ac:dyDescent="0.2">
      <c r="C616" s="3"/>
      <c r="D616" s="3"/>
      <c r="E616" s="3"/>
      <c r="F616" s="4"/>
      <c r="G616" s="78"/>
      <c r="H616" s="78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</row>
    <row r="617" spans="3:36" ht="12.75" x14ac:dyDescent="0.2">
      <c r="C617" s="3"/>
      <c r="D617" s="3"/>
      <c r="E617" s="3"/>
      <c r="F617" s="4"/>
      <c r="G617" s="78"/>
      <c r="H617" s="78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</row>
    <row r="618" spans="3:36" ht="12.75" x14ac:dyDescent="0.2">
      <c r="C618" s="3"/>
      <c r="D618" s="3"/>
      <c r="E618" s="3"/>
      <c r="F618" s="4"/>
      <c r="G618" s="78"/>
      <c r="H618" s="78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</row>
    <row r="619" spans="3:36" ht="12.75" x14ac:dyDescent="0.2">
      <c r="C619" s="3"/>
      <c r="D619" s="3"/>
      <c r="E619" s="3"/>
      <c r="F619" s="4"/>
      <c r="G619" s="78"/>
      <c r="H619" s="78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</row>
    <row r="620" spans="3:36" ht="12.75" x14ac:dyDescent="0.2">
      <c r="C620" s="3"/>
      <c r="D620" s="3"/>
      <c r="E620" s="3"/>
      <c r="F620" s="4"/>
      <c r="G620" s="78"/>
      <c r="H620" s="78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</row>
    <row r="621" spans="3:36" ht="12.75" x14ac:dyDescent="0.2">
      <c r="C621" s="3"/>
      <c r="D621" s="3"/>
      <c r="E621" s="3"/>
      <c r="F621" s="4"/>
      <c r="G621" s="78"/>
      <c r="H621" s="78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</row>
    <row r="622" spans="3:36" ht="12.75" x14ac:dyDescent="0.2">
      <c r="C622" s="3"/>
      <c r="D622" s="3"/>
      <c r="E622" s="3"/>
      <c r="F622" s="4"/>
      <c r="G622" s="78"/>
      <c r="H622" s="78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</row>
    <row r="623" spans="3:36" ht="12.75" x14ac:dyDescent="0.2">
      <c r="C623" s="3"/>
      <c r="D623" s="3"/>
      <c r="E623" s="3"/>
      <c r="F623" s="4"/>
      <c r="G623" s="78"/>
      <c r="H623" s="78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</row>
    <row r="624" spans="3:36" ht="12.75" x14ac:dyDescent="0.2">
      <c r="C624" s="3"/>
      <c r="D624" s="3"/>
      <c r="E624" s="3"/>
      <c r="F624" s="4"/>
      <c r="G624" s="78"/>
      <c r="H624" s="78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</row>
    <row r="625" spans="3:36" ht="12.75" x14ac:dyDescent="0.2">
      <c r="C625" s="3"/>
      <c r="D625" s="3"/>
      <c r="E625" s="3"/>
      <c r="F625" s="4"/>
      <c r="G625" s="78"/>
      <c r="H625" s="78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</row>
    <row r="626" spans="3:36" ht="12.75" x14ac:dyDescent="0.2">
      <c r="C626" s="3"/>
      <c r="D626" s="3"/>
      <c r="E626" s="3"/>
      <c r="F626" s="4"/>
      <c r="G626" s="78"/>
      <c r="H626" s="78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</row>
    <row r="627" spans="3:36" ht="12.75" x14ac:dyDescent="0.2">
      <c r="C627" s="3"/>
      <c r="D627" s="3"/>
      <c r="E627" s="3"/>
      <c r="F627" s="4"/>
      <c r="G627" s="78"/>
      <c r="H627" s="78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</row>
    <row r="628" spans="3:36" ht="12.75" x14ac:dyDescent="0.2">
      <c r="C628" s="3"/>
      <c r="D628" s="3"/>
      <c r="E628" s="3"/>
      <c r="F628" s="4"/>
      <c r="G628" s="78"/>
      <c r="H628" s="78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</row>
    <row r="629" spans="3:36" ht="12.75" x14ac:dyDescent="0.2">
      <c r="C629" s="3"/>
      <c r="D629" s="3"/>
      <c r="E629" s="3"/>
      <c r="F629" s="4"/>
      <c r="G629" s="78"/>
      <c r="H629" s="78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</row>
    <row r="630" spans="3:36" ht="12.75" x14ac:dyDescent="0.2">
      <c r="C630" s="3"/>
      <c r="D630" s="3"/>
      <c r="E630" s="3"/>
      <c r="F630" s="4"/>
      <c r="G630" s="78"/>
      <c r="H630" s="78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</row>
    <row r="631" spans="3:36" ht="12.75" x14ac:dyDescent="0.2">
      <c r="C631" s="3"/>
      <c r="D631" s="3"/>
      <c r="E631" s="3"/>
      <c r="F631" s="4"/>
      <c r="G631" s="78"/>
      <c r="H631" s="78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</row>
    <row r="632" spans="3:36" ht="12.75" x14ac:dyDescent="0.2">
      <c r="C632" s="3"/>
      <c r="D632" s="3"/>
      <c r="E632" s="3"/>
      <c r="F632" s="4"/>
      <c r="G632" s="78"/>
      <c r="H632" s="78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</row>
    <row r="633" spans="3:36" ht="12.75" x14ac:dyDescent="0.2">
      <c r="C633" s="3"/>
      <c r="D633" s="3"/>
      <c r="E633" s="3"/>
      <c r="F633" s="4"/>
      <c r="G633" s="78"/>
      <c r="H633" s="78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</row>
    <row r="634" spans="3:36" ht="12.75" x14ac:dyDescent="0.2">
      <c r="C634" s="3"/>
      <c r="D634" s="3"/>
      <c r="E634" s="3"/>
      <c r="F634" s="4"/>
      <c r="G634" s="78"/>
      <c r="H634" s="78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</row>
    <row r="635" spans="3:36" ht="12.75" x14ac:dyDescent="0.2">
      <c r="C635" s="3"/>
      <c r="D635" s="3"/>
      <c r="E635" s="3"/>
      <c r="F635" s="4"/>
      <c r="G635" s="78"/>
      <c r="H635" s="78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</row>
    <row r="636" spans="3:36" ht="12.75" x14ac:dyDescent="0.2">
      <c r="C636" s="3"/>
      <c r="D636" s="3"/>
      <c r="E636" s="3"/>
      <c r="F636" s="4"/>
      <c r="G636" s="78"/>
      <c r="H636" s="78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</row>
    <row r="637" spans="3:36" ht="12.75" x14ac:dyDescent="0.2">
      <c r="C637" s="3"/>
      <c r="D637" s="3"/>
      <c r="E637" s="3"/>
      <c r="F637" s="4"/>
      <c r="G637" s="78"/>
      <c r="H637" s="78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</row>
    <row r="638" spans="3:36" ht="12.75" x14ac:dyDescent="0.2">
      <c r="C638" s="3"/>
      <c r="D638" s="3"/>
      <c r="E638" s="3"/>
      <c r="F638" s="4"/>
      <c r="G638" s="78"/>
      <c r="H638" s="78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</row>
    <row r="639" spans="3:36" ht="12.75" x14ac:dyDescent="0.2">
      <c r="C639" s="3"/>
      <c r="D639" s="3"/>
      <c r="E639" s="3"/>
      <c r="F639" s="4"/>
      <c r="G639" s="78"/>
      <c r="H639" s="78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</row>
    <row r="640" spans="3:36" ht="12.75" x14ac:dyDescent="0.2">
      <c r="C640" s="3"/>
      <c r="D640" s="3"/>
      <c r="E640" s="3"/>
      <c r="F640" s="4"/>
      <c r="G640" s="78"/>
      <c r="H640" s="78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</row>
    <row r="641" spans="3:36" ht="12.75" x14ac:dyDescent="0.2">
      <c r="C641" s="3"/>
      <c r="D641" s="3"/>
      <c r="E641" s="3"/>
      <c r="F641" s="4"/>
      <c r="G641" s="78"/>
      <c r="H641" s="78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</row>
    <row r="642" spans="3:36" ht="12.75" x14ac:dyDescent="0.2">
      <c r="C642" s="3"/>
      <c r="D642" s="3"/>
      <c r="E642" s="3"/>
      <c r="F642" s="4"/>
      <c r="G642" s="78"/>
      <c r="H642" s="78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</row>
    <row r="643" spans="3:36" ht="12.75" x14ac:dyDescent="0.2">
      <c r="C643" s="3"/>
      <c r="D643" s="3"/>
      <c r="E643" s="3"/>
      <c r="F643" s="4"/>
      <c r="G643" s="78"/>
      <c r="H643" s="78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</row>
    <row r="644" spans="3:36" ht="12.75" x14ac:dyDescent="0.2">
      <c r="C644" s="3"/>
      <c r="D644" s="3"/>
      <c r="E644" s="3"/>
      <c r="F644" s="4"/>
      <c r="G644" s="78"/>
      <c r="H644" s="78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</row>
    <row r="645" spans="3:36" ht="12.75" x14ac:dyDescent="0.2">
      <c r="C645" s="3"/>
      <c r="D645" s="3"/>
      <c r="E645" s="3"/>
      <c r="F645" s="4"/>
      <c r="G645" s="78"/>
      <c r="H645" s="78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</row>
    <row r="646" spans="3:36" ht="12.75" x14ac:dyDescent="0.2">
      <c r="C646" s="3"/>
      <c r="D646" s="3"/>
      <c r="E646" s="3"/>
      <c r="F646" s="4"/>
      <c r="G646" s="78"/>
      <c r="H646" s="78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</row>
    <row r="647" spans="3:36" ht="12.75" x14ac:dyDescent="0.2">
      <c r="C647" s="3"/>
      <c r="D647" s="3"/>
      <c r="E647" s="3"/>
      <c r="F647" s="4"/>
      <c r="G647" s="78"/>
      <c r="H647" s="78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</row>
    <row r="648" spans="3:36" ht="12.75" x14ac:dyDescent="0.2">
      <c r="C648" s="3"/>
      <c r="D648" s="3"/>
      <c r="E648" s="3"/>
      <c r="F648" s="4"/>
      <c r="G648" s="78"/>
      <c r="H648" s="78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</row>
    <row r="649" spans="3:36" ht="12.75" x14ac:dyDescent="0.2">
      <c r="C649" s="3"/>
      <c r="D649" s="3"/>
      <c r="E649" s="3"/>
      <c r="F649" s="4"/>
      <c r="G649" s="78"/>
      <c r="H649" s="78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</row>
    <row r="650" spans="3:36" ht="12.75" x14ac:dyDescent="0.2">
      <c r="C650" s="3"/>
      <c r="D650" s="3"/>
      <c r="E650" s="3"/>
      <c r="F650" s="4"/>
      <c r="G650" s="78"/>
      <c r="H650" s="78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</row>
    <row r="651" spans="3:36" ht="12.75" x14ac:dyDescent="0.2">
      <c r="C651" s="3"/>
      <c r="D651" s="3"/>
      <c r="E651" s="3"/>
      <c r="F651" s="4"/>
      <c r="G651" s="78"/>
      <c r="H651" s="78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</row>
    <row r="652" spans="3:36" ht="12.75" x14ac:dyDescent="0.2">
      <c r="C652" s="3"/>
      <c r="D652" s="3"/>
      <c r="E652" s="3"/>
      <c r="F652" s="4"/>
      <c r="G652" s="78"/>
      <c r="H652" s="78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</row>
    <row r="653" spans="3:36" ht="12.75" x14ac:dyDescent="0.2">
      <c r="C653" s="3"/>
      <c r="D653" s="3"/>
      <c r="E653" s="3"/>
      <c r="F653" s="4"/>
      <c r="G653" s="78"/>
      <c r="H653" s="78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</row>
    <row r="654" spans="3:36" ht="12.75" x14ac:dyDescent="0.2">
      <c r="C654" s="3"/>
      <c r="D654" s="3"/>
      <c r="E654" s="3"/>
      <c r="F654" s="4"/>
      <c r="G654" s="78"/>
      <c r="H654" s="78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</row>
    <row r="655" spans="3:36" ht="12.75" x14ac:dyDescent="0.2">
      <c r="C655" s="3"/>
      <c r="D655" s="3"/>
      <c r="E655" s="3"/>
      <c r="F655" s="4"/>
      <c r="G655" s="78"/>
      <c r="H655" s="78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</row>
    <row r="656" spans="3:36" ht="12.75" x14ac:dyDescent="0.2">
      <c r="C656" s="3"/>
      <c r="D656" s="3"/>
      <c r="E656" s="3"/>
      <c r="F656" s="4"/>
      <c r="G656" s="78"/>
      <c r="H656" s="78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</row>
    <row r="657" spans="3:36" ht="12.75" x14ac:dyDescent="0.2">
      <c r="C657" s="3"/>
      <c r="D657" s="3"/>
      <c r="E657" s="3"/>
      <c r="F657" s="4"/>
      <c r="G657" s="78"/>
      <c r="H657" s="78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</row>
    <row r="658" spans="3:36" ht="12.75" x14ac:dyDescent="0.2">
      <c r="C658" s="3"/>
      <c r="D658" s="3"/>
      <c r="E658" s="3"/>
      <c r="F658" s="4"/>
      <c r="G658" s="78"/>
      <c r="H658" s="78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</row>
    <row r="659" spans="3:36" ht="12.75" x14ac:dyDescent="0.2">
      <c r="C659" s="3"/>
      <c r="D659" s="3"/>
      <c r="E659" s="3"/>
      <c r="F659" s="4"/>
      <c r="G659" s="78"/>
      <c r="H659" s="78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</row>
    <row r="660" spans="3:36" ht="12.75" x14ac:dyDescent="0.2">
      <c r="C660" s="3"/>
      <c r="D660" s="3"/>
      <c r="E660" s="3"/>
      <c r="F660" s="4"/>
      <c r="G660" s="78"/>
      <c r="H660" s="78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</row>
    <row r="661" spans="3:36" ht="12.75" x14ac:dyDescent="0.2">
      <c r="C661" s="3"/>
      <c r="D661" s="3"/>
      <c r="E661" s="3"/>
      <c r="F661" s="4"/>
      <c r="G661" s="78"/>
      <c r="H661" s="78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</row>
    <row r="662" spans="3:36" ht="12.75" x14ac:dyDescent="0.2">
      <c r="C662" s="3"/>
      <c r="D662" s="3"/>
      <c r="E662" s="3"/>
      <c r="F662" s="4"/>
      <c r="G662" s="78"/>
      <c r="H662" s="78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</row>
    <row r="663" spans="3:36" ht="12.75" x14ac:dyDescent="0.2">
      <c r="C663" s="3"/>
      <c r="D663" s="3"/>
      <c r="E663" s="3"/>
      <c r="F663" s="4"/>
      <c r="G663" s="78"/>
      <c r="H663" s="78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</row>
    <row r="664" spans="3:36" ht="12.75" x14ac:dyDescent="0.2">
      <c r="C664" s="3"/>
      <c r="D664" s="3"/>
      <c r="E664" s="3"/>
      <c r="F664" s="4"/>
      <c r="G664" s="78"/>
      <c r="H664" s="78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</row>
    <row r="665" spans="3:36" ht="12.75" x14ac:dyDescent="0.2">
      <c r="C665" s="3"/>
      <c r="D665" s="3"/>
      <c r="E665" s="3"/>
      <c r="F665" s="4"/>
      <c r="G665" s="78"/>
      <c r="H665" s="78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</row>
    <row r="666" spans="3:36" ht="12.75" x14ac:dyDescent="0.2">
      <c r="C666" s="3"/>
      <c r="D666" s="3"/>
      <c r="E666" s="3"/>
      <c r="F666" s="4"/>
      <c r="G666" s="78"/>
      <c r="H666" s="78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</row>
    <row r="667" spans="3:36" ht="12.75" x14ac:dyDescent="0.2">
      <c r="C667" s="3"/>
      <c r="D667" s="3"/>
      <c r="E667" s="3"/>
      <c r="F667" s="4"/>
      <c r="G667" s="78"/>
      <c r="H667" s="78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</row>
    <row r="668" spans="3:36" ht="12.75" x14ac:dyDescent="0.2">
      <c r="C668" s="3"/>
      <c r="D668" s="3"/>
      <c r="E668" s="3"/>
      <c r="F668" s="4"/>
      <c r="G668" s="78"/>
      <c r="H668" s="78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</row>
    <row r="669" spans="3:36" ht="12.75" x14ac:dyDescent="0.2">
      <c r="C669" s="3"/>
      <c r="D669" s="3"/>
      <c r="E669" s="3"/>
      <c r="F669" s="4"/>
      <c r="G669" s="78"/>
      <c r="H669" s="78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</row>
    <row r="670" spans="3:36" ht="12.75" x14ac:dyDescent="0.2">
      <c r="C670" s="3"/>
      <c r="D670" s="3"/>
      <c r="E670" s="3"/>
      <c r="F670" s="4"/>
      <c r="G670" s="78"/>
      <c r="H670" s="78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</row>
    <row r="671" spans="3:36" ht="12.75" x14ac:dyDescent="0.2">
      <c r="C671" s="3"/>
      <c r="D671" s="3"/>
      <c r="E671" s="3"/>
      <c r="F671" s="4"/>
      <c r="G671" s="78"/>
      <c r="H671" s="78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</row>
    <row r="672" spans="3:36" ht="12.75" x14ac:dyDescent="0.2">
      <c r="C672" s="3"/>
      <c r="D672" s="3"/>
      <c r="E672" s="3"/>
      <c r="F672" s="4"/>
      <c r="G672" s="78"/>
      <c r="H672" s="78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</row>
    <row r="673" spans="3:36" ht="12.75" x14ac:dyDescent="0.2">
      <c r="C673" s="3"/>
      <c r="D673" s="3"/>
      <c r="E673" s="3"/>
      <c r="F673" s="4"/>
      <c r="G673" s="78"/>
      <c r="H673" s="78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</row>
    <row r="674" spans="3:36" ht="12.75" x14ac:dyDescent="0.2">
      <c r="C674" s="3"/>
      <c r="D674" s="3"/>
      <c r="E674" s="3"/>
      <c r="F674" s="4"/>
      <c r="G674" s="78"/>
      <c r="H674" s="78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</row>
    <row r="675" spans="3:36" ht="12.75" x14ac:dyDescent="0.2">
      <c r="C675" s="3"/>
      <c r="D675" s="3"/>
      <c r="E675" s="3"/>
      <c r="F675" s="4"/>
      <c r="G675" s="78"/>
      <c r="H675" s="78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</row>
    <row r="676" spans="3:36" ht="12.75" x14ac:dyDescent="0.2">
      <c r="C676" s="3"/>
      <c r="D676" s="3"/>
      <c r="E676" s="3"/>
      <c r="F676" s="4"/>
      <c r="G676" s="78"/>
      <c r="H676" s="78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</row>
    <row r="677" spans="3:36" ht="12.75" x14ac:dyDescent="0.2">
      <c r="C677" s="3"/>
      <c r="D677" s="3"/>
      <c r="E677" s="3"/>
      <c r="F677" s="4"/>
      <c r="G677" s="78"/>
      <c r="H677" s="78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</row>
    <row r="678" spans="3:36" ht="12.75" x14ac:dyDescent="0.2">
      <c r="C678" s="3"/>
      <c r="D678" s="3"/>
      <c r="E678" s="3"/>
      <c r="F678" s="4"/>
      <c r="G678" s="78"/>
      <c r="H678" s="78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</row>
    <row r="679" spans="3:36" ht="12.75" x14ac:dyDescent="0.2">
      <c r="C679" s="3"/>
      <c r="D679" s="3"/>
      <c r="E679" s="3"/>
      <c r="F679" s="4"/>
      <c r="G679" s="78"/>
      <c r="H679" s="78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</row>
    <row r="680" spans="3:36" ht="12.75" x14ac:dyDescent="0.2">
      <c r="C680" s="3"/>
      <c r="D680" s="3"/>
      <c r="E680" s="3"/>
      <c r="F680" s="4"/>
      <c r="G680" s="78"/>
      <c r="H680" s="78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</row>
    <row r="681" spans="3:36" ht="12.75" x14ac:dyDescent="0.2">
      <c r="C681" s="3"/>
      <c r="D681" s="3"/>
      <c r="E681" s="3"/>
      <c r="F681" s="4"/>
      <c r="G681" s="78"/>
      <c r="H681" s="78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</row>
    <row r="682" spans="3:36" ht="12.75" x14ac:dyDescent="0.2">
      <c r="C682" s="3"/>
      <c r="D682" s="3"/>
      <c r="E682" s="3"/>
      <c r="F682" s="4"/>
      <c r="G682" s="78"/>
      <c r="H682" s="78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</row>
    <row r="683" spans="3:36" ht="12.75" x14ac:dyDescent="0.2">
      <c r="C683" s="3"/>
      <c r="D683" s="3"/>
      <c r="E683" s="3"/>
      <c r="F683" s="4"/>
      <c r="G683" s="78"/>
      <c r="H683" s="78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</row>
    <row r="684" spans="3:36" ht="12.75" x14ac:dyDescent="0.2">
      <c r="C684" s="3"/>
      <c r="D684" s="3"/>
      <c r="E684" s="3"/>
      <c r="F684" s="4"/>
      <c r="G684" s="78"/>
      <c r="H684" s="78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</row>
    <row r="685" spans="3:36" ht="12.75" x14ac:dyDescent="0.2">
      <c r="C685" s="3"/>
      <c r="D685" s="3"/>
      <c r="E685" s="3"/>
      <c r="F685" s="4"/>
      <c r="G685" s="78"/>
      <c r="H685" s="78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</row>
    <row r="686" spans="3:36" ht="12.75" x14ac:dyDescent="0.2">
      <c r="C686" s="3"/>
      <c r="D686" s="3"/>
      <c r="E686" s="3"/>
      <c r="F686" s="4"/>
      <c r="G686" s="78"/>
      <c r="H686" s="78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</row>
    <row r="687" spans="3:36" ht="12.75" x14ac:dyDescent="0.2">
      <c r="C687" s="3"/>
      <c r="D687" s="3"/>
      <c r="E687" s="3"/>
      <c r="F687" s="4"/>
      <c r="G687" s="78"/>
      <c r="H687" s="78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</row>
    <row r="688" spans="3:36" ht="12.75" x14ac:dyDescent="0.2">
      <c r="C688" s="3"/>
      <c r="D688" s="3"/>
      <c r="E688" s="3"/>
      <c r="F688" s="4"/>
      <c r="G688" s="78"/>
      <c r="H688" s="78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</row>
    <row r="689" spans="3:36" ht="12.75" x14ac:dyDescent="0.2">
      <c r="C689" s="3"/>
      <c r="D689" s="3"/>
      <c r="E689" s="3"/>
      <c r="F689" s="4"/>
      <c r="G689" s="78"/>
      <c r="H689" s="78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</row>
    <row r="690" spans="3:36" ht="12.75" x14ac:dyDescent="0.2">
      <c r="C690" s="3"/>
      <c r="D690" s="3"/>
      <c r="E690" s="3"/>
      <c r="F690" s="4"/>
      <c r="G690" s="78"/>
      <c r="H690" s="78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</row>
    <row r="691" spans="3:36" ht="12.75" x14ac:dyDescent="0.2">
      <c r="C691" s="3"/>
      <c r="D691" s="3"/>
      <c r="E691" s="3"/>
      <c r="F691" s="4"/>
      <c r="G691" s="78"/>
      <c r="H691" s="78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</row>
    <row r="692" spans="3:36" ht="12.75" x14ac:dyDescent="0.2">
      <c r="C692" s="3"/>
      <c r="D692" s="3"/>
      <c r="E692" s="3"/>
      <c r="F692" s="4"/>
      <c r="G692" s="78"/>
      <c r="H692" s="78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</row>
    <row r="693" spans="3:36" ht="12.75" x14ac:dyDescent="0.2">
      <c r="C693" s="3"/>
      <c r="D693" s="3"/>
      <c r="E693" s="3"/>
      <c r="F693" s="4"/>
      <c r="G693" s="78"/>
      <c r="H693" s="78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</row>
    <row r="694" spans="3:36" ht="12.75" x14ac:dyDescent="0.2">
      <c r="C694" s="3"/>
      <c r="D694" s="3"/>
      <c r="E694" s="3"/>
      <c r="F694" s="4"/>
      <c r="G694" s="78"/>
      <c r="H694" s="78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</row>
    <row r="695" spans="3:36" ht="12.75" x14ac:dyDescent="0.2">
      <c r="C695" s="3"/>
      <c r="D695" s="3"/>
      <c r="E695" s="3"/>
      <c r="F695" s="4"/>
      <c r="G695" s="78"/>
      <c r="H695" s="78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</row>
    <row r="696" spans="3:36" ht="12.75" x14ac:dyDescent="0.2">
      <c r="C696" s="3"/>
      <c r="D696" s="3"/>
      <c r="E696" s="3"/>
      <c r="F696" s="4"/>
      <c r="G696" s="78"/>
      <c r="H696" s="78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</row>
    <row r="697" spans="3:36" ht="12.75" x14ac:dyDescent="0.2">
      <c r="C697" s="3"/>
      <c r="D697" s="3"/>
      <c r="E697" s="3"/>
      <c r="F697" s="4"/>
      <c r="G697" s="78"/>
      <c r="H697" s="78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</row>
    <row r="698" spans="3:36" ht="12.75" x14ac:dyDescent="0.2">
      <c r="C698" s="3"/>
      <c r="D698" s="3"/>
      <c r="E698" s="3"/>
      <c r="F698" s="4"/>
      <c r="G698" s="78"/>
      <c r="H698" s="78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</row>
    <row r="699" spans="3:36" ht="12.75" x14ac:dyDescent="0.2">
      <c r="C699" s="3"/>
      <c r="D699" s="3"/>
      <c r="E699" s="3"/>
      <c r="F699" s="4"/>
      <c r="G699" s="78"/>
      <c r="H699" s="78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</row>
    <row r="700" spans="3:36" ht="12.75" x14ac:dyDescent="0.2">
      <c r="C700" s="3"/>
      <c r="D700" s="3"/>
      <c r="E700" s="3"/>
      <c r="F700" s="4"/>
      <c r="G700" s="78"/>
      <c r="H700" s="78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</row>
    <row r="701" spans="3:36" ht="12.75" x14ac:dyDescent="0.2">
      <c r="C701" s="3"/>
      <c r="D701" s="3"/>
      <c r="E701" s="3"/>
      <c r="F701" s="4"/>
      <c r="G701" s="78"/>
      <c r="H701" s="78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</row>
    <row r="702" spans="3:36" ht="12.75" x14ac:dyDescent="0.2">
      <c r="C702" s="3"/>
      <c r="D702" s="3"/>
      <c r="E702" s="3"/>
      <c r="F702" s="4"/>
      <c r="G702" s="78"/>
      <c r="H702" s="78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</row>
    <row r="703" spans="3:36" ht="12.75" x14ac:dyDescent="0.2">
      <c r="C703" s="3"/>
      <c r="D703" s="3"/>
      <c r="E703" s="3"/>
      <c r="F703" s="4"/>
      <c r="G703" s="78"/>
      <c r="H703" s="78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</row>
    <row r="704" spans="3:36" ht="12.75" x14ac:dyDescent="0.2">
      <c r="C704" s="3"/>
      <c r="D704" s="3"/>
      <c r="E704" s="3"/>
      <c r="F704" s="4"/>
      <c r="G704" s="78"/>
      <c r="H704" s="78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</row>
    <row r="705" spans="3:36" ht="12.75" x14ac:dyDescent="0.2">
      <c r="C705" s="3"/>
      <c r="D705" s="3"/>
      <c r="E705" s="3"/>
      <c r="F705" s="4"/>
      <c r="G705" s="78"/>
      <c r="H705" s="78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</row>
    <row r="706" spans="3:36" ht="12.75" x14ac:dyDescent="0.2">
      <c r="C706" s="3"/>
      <c r="D706" s="3"/>
      <c r="E706" s="3"/>
      <c r="F706" s="4"/>
      <c r="G706" s="78"/>
      <c r="H706" s="78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</row>
    <row r="707" spans="3:36" ht="12.75" x14ac:dyDescent="0.2">
      <c r="C707" s="3"/>
      <c r="D707" s="3"/>
      <c r="E707" s="3"/>
      <c r="F707" s="4"/>
      <c r="G707" s="78"/>
      <c r="H707" s="78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</row>
    <row r="708" spans="3:36" ht="12.75" x14ac:dyDescent="0.2">
      <c r="C708" s="3"/>
      <c r="D708" s="3"/>
      <c r="E708" s="3"/>
      <c r="F708" s="4"/>
      <c r="G708" s="78"/>
      <c r="H708" s="78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</row>
    <row r="709" spans="3:36" ht="12.75" x14ac:dyDescent="0.2">
      <c r="C709" s="3"/>
      <c r="D709" s="3"/>
      <c r="E709" s="3"/>
      <c r="F709" s="4"/>
      <c r="G709" s="78"/>
      <c r="H709" s="78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</row>
    <row r="710" spans="3:36" ht="12.75" x14ac:dyDescent="0.2">
      <c r="C710" s="3"/>
      <c r="D710" s="3"/>
      <c r="E710" s="3"/>
      <c r="F710" s="4"/>
      <c r="G710" s="78"/>
      <c r="H710" s="78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</row>
    <row r="711" spans="3:36" ht="12.75" x14ac:dyDescent="0.2">
      <c r="C711" s="3"/>
      <c r="D711" s="3"/>
      <c r="E711" s="3"/>
      <c r="F711" s="4"/>
      <c r="G711" s="78"/>
      <c r="H711" s="78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</row>
    <row r="712" spans="3:36" ht="12.75" x14ac:dyDescent="0.2">
      <c r="C712" s="3"/>
      <c r="D712" s="3"/>
      <c r="E712" s="3"/>
      <c r="F712" s="4"/>
      <c r="G712" s="78"/>
      <c r="H712" s="78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</row>
    <row r="713" spans="3:36" ht="12.75" x14ac:dyDescent="0.2">
      <c r="C713" s="3"/>
      <c r="D713" s="3"/>
      <c r="E713" s="3"/>
      <c r="F713" s="4"/>
      <c r="G713" s="78"/>
      <c r="H713" s="78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</row>
    <row r="714" spans="3:36" ht="12.75" x14ac:dyDescent="0.2">
      <c r="C714" s="3"/>
      <c r="D714" s="3"/>
      <c r="E714" s="3"/>
      <c r="F714" s="4"/>
      <c r="G714" s="78"/>
      <c r="H714" s="78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</row>
    <row r="715" spans="3:36" ht="12.75" x14ac:dyDescent="0.2">
      <c r="C715" s="3"/>
      <c r="D715" s="3"/>
      <c r="E715" s="3"/>
      <c r="F715" s="4"/>
      <c r="G715" s="78"/>
      <c r="H715" s="78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</row>
    <row r="716" spans="3:36" ht="12.75" x14ac:dyDescent="0.2">
      <c r="C716" s="3"/>
      <c r="D716" s="3"/>
      <c r="E716" s="3"/>
      <c r="F716" s="4"/>
      <c r="G716" s="78"/>
      <c r="H716" s="78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</row>
    <row r="717" spans="3:36" ht="12.75" x14ac:dyDescent="0.2">
      <c r="C717" s="3"/>
      <c r="D717" s="3"/>
      <c r="E717" s="3"/>
      <c r="F717" s="4"/>
      <c r="G717" s="78"/>
      <c r="H717" s="78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</row>
    <row r="718" spans="3:36" ht="12.75" x14ac:dyDescent="0.2">
      <c r="C718" s="3"/>
      <c r="D718" s="3"/>
      <c r="E718" s="3"/>
      <c r="F718" s="4"/>
      <c r="G718" s="78"/>
      <c r="H718" s="78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</row>
    <row r="719" spans="3:36" ht="12.75" x14ac:dyDescent="0.2">
      <c r="C719" s="3"/>
      <c r="D719" s="3"/>
      <c r="E719" s="3"/>
      <c r="F719" s="4"/>
      <c r="G719" s="78"/>
      <c r="H719" s="78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</row>
    <row r="720" spans="3:36" ht="12.75" x14ac:dyDescent="0.2">
      <c r="C720" s="3"/>
      <c r="D720" s="3"/>
      <c r="E720" s="3"/>
      <c r="F720" s="4"/>
      <c r="G720" s="78"/>
      <c r="H720" s="78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</row>
    <row r="721" spans="3:36" ht="12.75" x14ac:dyDescent="0.2">
      <c r="C721" s="3"/>
      <c r="D721" s="3"/>
      <c r="E721" s="3"/>
      <c r="F721" s="4"/>
      <c r="G721" s="78"/>
      <c r="H721" s="78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</row>
    <row r="722" spans="3:36" ht="12.75" x14ac:dyDescent="0.2">
      <c r="C722" s="3"/>
      <c r="D722" s="3"/>
      <c r="E722" s="3"/>
      <c r="F722" s="4"/>
      <c r="G722" s="78"/>
      <c r="H722" s="78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</row>
    <row r="723" spans="3:36" ht="12.75" x14ac:dyDescent="0.2">
      <c r="C723" s="3"/>
      <c r="D723" s="3"/>
      <c r="E723" s="3"/>
      <c r="F723" s="4"/>
      <c r="G723" s="78"/>
      <c r="H723" s="78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</row>
    <row r="724" spans="3:36" ht="12.75" x14ac:dyDescent="0.2">
      <c r="C724" s="3"/>
      <c r="D724" s="3"/>
      <c r="E724" s="3"/>
      <c r="F724" s="4"/>
      <c r="G724" s="78"/>
      <c r="H724" s="78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</row>
    <row r="725" spans="3:36" ht="12.75" x14ac:dyDescent="0.2">
      <c r="C725" s="3"/>
      <c r="D725" s="3"/>
      <c r="E725" s="3"/>
      <c r="F725" s="4"/>
      <c r="G725" s="78"/>
      <c r="H725" s="78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</row>
    <row r="726" spans="3:36" ht="12.75" x14ac:dyDescent="0.2">
      <c r="C726" s="3"/>
      <c r="D726" s="3"/>
      <c r="E726" s="3"/>
      <c r="F726" s="4"/>
      <c r="G726" s="78"/>
      <c r="H726" s="78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</row>
    <row r="727" spans="3:36" ht="12.75" x14ac:dyDescent="0.2">
      <c r="C727" s="3"/>
      <c r="D727" s="3"/>
      <c r="E727" s="3"/>
      <c r="F727" s="4"/>
      <c r="G727" s="78"/>
      <c r="H727" s="78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</row>
    <row r="728" spans="3:36" ht="12.75" x14ac:dyDescent="0.2">
      <c r="C728" s="3"/>
      <c r="D728" s="3"/>
      <c r="E728" s="3"/>
      <c r="F728" s="4"/>
      <c r="G728" s="78"/>
      <c r="H728" s="78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</row>
    <row r="729" spans="3:36" ht="12.75" x14ac:dyDescent="0.2">
      <c r="C729" s="3"/>
      <c r="D729" s="3"/>
      <c r="E729" s="3"/>
      <c r="F729" s="4"/>
      <c r="G729" s="78"/>
      <c r="H729" s="78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</row>
    <row r="730" spans="3:36" ht="12.75" x14ac:dyDescent="0.2">
      <c r="C730" s="3"/>
      <c r="D730" s="3"/>
      <c r="E730" s="3"/>
      <c r="F730" s="4"/>
      <c r="G730" s="78"/>
      <c r="H730" s="78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</row>
    <row r="731" spans="3:36" ht="12.75" x14ac:dyDescent="0.2">
      <c r="C731" s="3"/>
      <c r="D731" s="3"/>
      <c r="E731" s="3"/>
      <c r="F731" s="4"/>
      <c r="G731" s="78"/>
      <c r="H731" s="78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</row>
    <row r="732" spans="3:36" ht="12.75" x14ac:dyDescent="0.2">
      <c r="C732" s="3"/>
      <c r="D732" s="3"/>
      <c r="E732" s="3"/>
      <c r="F732" s="4"/>
      <c r="G732" s="78"/>
      <c r="H732" s="78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</row>
    <row r="733" spans="3:36" ht="12.75" x14ac:dyDescent="0.2">
      <c r="C733" s="3"/>
      <c r="D733" s="3"/>
      <c r="E733" s="3"/>
      <c r="F733" s="4"/>
      <c r="G733" s="78"/>
      <c r="H733" s="78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</row>
    <row r="734" spans="3:36" ht="12.75" x14ac:dyDescent="0.2">
      <c r="C734" s="3"/>
      <c r="D734" s="3"/>
      <c r="E734" s="3"/>
      <c r="F734" s="4"/>
      <c r="G734" s="78"/>
      <c r="H734" s="78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</row>
    <row r="735" spans="3:36" ht="12.75" x14ac:dyDescent="0.2">
      <c r="C735" s="3"/>
      <c r="D735" s="3"/>
      <c r="E735" s="3"/>
      <c r="F735" s="4"/>
      <c r="G735" s="78"/>
      <c r="H735" s="78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</row>
    <row r="736" spans="3:36" ht="12.75" x14ac:dyDescent="0.2">
      <c r="C736" s="3"/>
      <c r="D736" s="3"/>
      <c r="E736" s="3"/>
      <c r="F736" s="4"/>
      <c r="G736" s="78"/>
      <c r="H736" s="78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</row>
    <row r="737" spans="3:36" ht="12.75" x14ac:dyDescent="0.2">
      <c r="C737" s="3"/>
      <c r="D737" s="3"/>
      <c r="E737" s="3"/>
      <c r="F737" s="4"/>
      <c r="G737" s="78"/>
      <c r="H737" s="78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</row>
    <row r="738" spans="3:36" ht="12.75" x14ac:dyDescent="0.2">
      <c r="C738" s="3"/>
      <c r="D738" s="3"/>
      <c r="E738" s="3"/>
      <c r="F738" s="4"/>
      <c r="G738" s="78"/>
      <c r="H738" s="78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</row>
    <row r="739" spans="3:36" ht="12.75" x14ac:dyDescent="0.2">
      <c r="C739" s="3"/>
      <c r="D739" s="3"/>
      <c r="E739" s="3"/>
      <c r="F739" s="4"/>
      <c r="G739" s="78"/>
      <c r="H739" s="78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</row>
    <row r="740" spans="3:36" ht="12.75" x14ac:dyDescent="0.2">
      <c r="C740" s="3"/>
      <c r="D740" s="3"/>
      <c r="E740" s="3"/>
      <c r="F740" s="4"/>
      <c r="G740" s="78"/>
      <c r="H740" s="78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</row>
    <row r="741" spans="3:36" ht="12.75" x14ac:dyDescent="0.2">
      <c r="C741" s="3"/>
      <c r="D741" s="3"/>
      <c r="E741" s="3"/>
      <c r="F741" s="4"/>
      <c r="G741" s="78"/>
      <c r="H741" s="78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</row>
    <row r="742" spans="3:36" ht="12.75" x14ac:dyDescent="0.2">
      <c r="C742" s="3"/>
      <c r="D742" s="3"/>
      <c r="E742" s="3"/>
      <c r="F742" s="4"/>
      <c r="G742" s="78"/>
      <c r="H742" s="78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</row>
    <row r="743" spans="3:36" ht="12.75" x14ac:dyDescent="0.2">
      <c r="C743" s="3"/>
      <c r="D743" s="3"/>
      <c r="E743" s="3"/>
      <c r="F743" s="4"/>
      <c r="G743" s="78"/>
      <c r="H743" s="78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</row>
    <row r="744" spans="3:36" ht="12.75" x14ac:dyDescent="0.2">
      <c r="C744" s="3"/>
      <c r="D744" s="3"/>
      <c r="E744" s="3"/>
      <c r="F744" s="4"/>
      <c r="G744" s="78"/>
      <c r="H744" s="78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</row>
    <row r="745" spans="3:36" ht="12.75" x14ac:dyDescent="0.2">
      <c r="C745" s="3"/>
      <c r="D745" s="3"/>
      <c r="E745" s="3"/>
      <c r="F745" s="4"/>
      <c r="G745" s="78"/>
      <c r="H745" s="78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</row>
    <row r="746" spans="3:36" ht="12.75" x14ac:dyDescent="0.2">
      <c r="C746" s="3"/>
      <c r="D746" s="3"/>
      <c r="E746" s="3"/>
      <c r="F746" s="4"/>
      <c r="G746" s="78"/>
      <c r="H746" s="78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</row>
    <row r="747" spans="3:36" ht="12.75" x14ac:dyDescent="0.2">
      <c r="C747" s="3"/>
      <c r="D747" s="3"/>
      <c r="E747" s="3"/>
      <c r="F747" s="4"/>
      <c r="G747" s="78"/>
      <c r="H747" s="78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</row>
    <row r="748" spans="3:36" ht="12.75" x14ac:dyDescent="0.2">
      <c r="C748" s="3"/>
      <c r="D748" s="3"/>
      <c r="E748" s="3"/>
      <c r="F748" s="4"/>
      <c r="G748" s="78"/>
      <c r="H748" s="78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</row>
    <row r="749" spans="3:36" ht="12.75" x14ac:dyDescent="0.2">
      <c r="C749" s="3"/>
      <c r="D749" s="3"/>
      <c r="E749" s="3"/>
      <c r="F749" s="4"/>
      <c r="G749" s="78"/>
      <c r="H749" s="78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</row>
    <row r="750" spans="3:36" ht="12.75" x14ac:dyDescent="0.2">
      <c r="C750" s="3"/>
      <c r="D750" s="3"/>
      <c r="E750" s="3"/>
      <c r="F750" s="4"/>
      <c r="G750" s="78"/>
      <c r="H750" s="78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</row>
    <row r="751" spans="3:36" ht="12.75" x14ac:dyDescent="0.2">
      <c r="C751" s="3"/>
      <c r="D751" s="3"/>
      <c r="E751" s="3"/>
      <c r="F751" s="4"/>
      <c r="G751" s="78"/>
      <c r="H751" s="78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</row>
    <row r="752" spans="3:36" ht="12.75" x14ac:dyDescent="0.2">
      <c r="C752" s="3"/>
      <c r="D752" s="3"/>
      <c r="E752" s="3"/>
      <c r="F752" s="4"/>
      <c r="G752" s="78"/>
      <c r="H752" s="78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</row>
    <row r="753" spans="3:36" ht="12.75" x14ac:dyDescent="0.2">
      <c r="C753" s="3"/>
      <c r="D753" s="3"/>
      <c r="E753" s="3"/>
      <c r="F753" s="4"/>
      <c r="G753" s="78"/>
      <c r="H753" s="78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</row>
    <row r="754" spans="3:36" ht="12.75" x14ac:dyDescent="0.2">
      <c r="C754" s="3"/>
      <c r="D754" s="3"/>
      <c r="E754" s="3"/>
      <c r="F754" s="4"/>
      <c r="G754" s="78"/>
      <c r="H754" s="78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</row>
    <row r="755" spans="3:36" ht="12.75" x14ac:dyDescent="0.2">
      <c r="C755" s="3"/>
      <c r="D755" s="3"/>
      <c r="E755" s="3"/>
      <c r="F755" s="4"/>
      <c r="G755" s="78"/>
      <c r="H755" s="78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</row>
    <row r="756" spans="3:36" ht="12.75" x14ac:dyDescent="0.2">
      <c r="C756" s="3"/>
      <c r="D756" s="3"/>
      <c r="E756" s="3"/>
      <c r="F756" s="4"/>
      <c r="G756" s="78"/>
      <c r="H756" s="78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</row>
    <row r="757" spans="3:36" ht="12.75" x14ac:dyDescent="0.2">
      <c r="C757" s="3"/>
      <c r="D757" s="3"/>
      <c r="E757" s="3"/>
      <c r="F757" s="4"/>
      <c r="G757" s="78"/>
      <c r="H757" s="78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</row>
    <row r="758" spans="3:36" ht="12.75" x14ac:dyDescent="0.2">
      <c r="C758" s="3"/>
      <c r="D758" s="3"/>
      <c r="E758" s="3"/>
      <c r="F758" s="4"/>
      <c r="G758" s="78"/>
      <c r="H758" s="78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</row>
    <row r="759" spans="3:36" ht="12.75" x14ac:dyDescent="0.2">
      <c r="C759" s="3"/>
      <c r="D759" s="3"/>
      <c r="E759" s="3"/>
      <c r="F759" s="4"/>
      <c r="G759" s="78"/>
      <c r="H759" s="78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</row>
    <row r="760" spans="3:36" ht="12.75" x14ac:dyDescent="0.2">
      <c r="C760" s="3"/>
      <c r="D760" s="3"/>
      <c r="E760" s="3"/>
      <c r="F760" s="4"/>
      <c r="G760" s="78"/>
      <c r="H760" s="78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</row>
    <row r="761" spans="3:36" ht="12.75" x14ac:dyDescent="0.2">
      <c r="C761" s="3"/>
      <c r="D761" s="3"/>
      <c r="E761" s="3"/>
      <c r="F761" s="4"/>
      <c r="G761" s="78"/>
      <c r="H761" s="78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</row>
    <row r="762" spans="3:36" ht="12.75" x14ac:dyDescent="0.2">
      <c r="C762" s="3"/>
      <c r="D762" s="3"/>
      <c r="E762" s="3"/>
      <c r="F762" s="4"/>
      <c r="G762" s="78"/>
      <c r="H762" s="78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</row>
    <row r="763" spans="3:36" ht="12.75" x14ac:dyDescent="0.2">
      <c r="C763" s="3"/>
      <c r="D763" s="3"/>
      <c r="E763" s="3"/>
      <c r="F763" s="4"/>
      <c r="G763" s="78"/>
      <c r="H763" s="78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</row>
    <row r="764" spans="3:36" ht="12.75" x14ac:dyDescent="0.2">
      <c r="C764" s="3"/>
      <c r="D764" s="3"/>
      <c r="E764" s="3"/>
      <c r="F764" s="4"/>
      <c r="G764" s="78"/>
      <c r="H764" s="78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</row>
    <row r="765" spans="3:36" ht="12.75" x14ac:dyDescent="0.2">
      <c r="C765" s="3"/>
      <c r="D765" s="3"/>
      <c r="E765" s="3"/>
      <c r="F765" s="4"/>
      <c r="G765" s="78"/>
      <c r="H765" s="78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</row>
    <row r="766" spans="3:36" ht="12.75" x14ac:dyDescent="0.2">
      <c r="C766" s="3"/>
      <c r="D766" s="3"/>
      <c r="E766" s="3"/>
      <c r="F766" s="4"/>
      <c r="G766" s="78"/>
      <c r="H766" s="78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</row>
    <row r="767" spans="3:36" ht="12.75" x14ac:dyDescent="0.2">
      <c r="C767" s="3"/>
      <c r="D767" s="3"/>
      <c r="E767" s="3"/>
      <c r="F767" s="4"/>
      <c r="G767" s="78"/>
      <c r="H767" s="78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</row>
    <row r="768" spans="3:36" ht="12.75" x14ac:dyDescent="0.2">
      <c r="C768" s="3"/>
      <c r="D768" s="3"/>
      <c r="E768" s="3"/>
      <c r="F768" s="4"/>
      <c r="G768" s="78"/>
      <c r="H768" s="78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</row>
    <row r="769" spans="3:36" ht="12.75" x14ac:dyDescent="0.2">
      <c r="C769" s="3"/>
      <c r="D769" s="3"/>
      <c r="E769" s="3"/>
      <c r="F769" s="4"/>
      <c r="G769" s="78"/>
      <c r="H769" s="78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</row>
    <row r="770" spans="3:36" ht="12.75" x14ac:dyDescent="0.2">
      <c r="C770" s="3"/>
      <c r="D770" s="3"/>
      <c r="E770" s="3"/>
      <c r="F770" s="4"/>
      <c r="G770" s="78"/>
      <c r="H770" s="78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</row>
    <row r="771" spans="3:36" ht="12.75" x14ac:dyDescent="0.2">
      <c r="C771" s="3"/>
      <c r="D771" s="3"/>
      <c r="E771" s="3"/>
      <c r="F771" s="4"/>
      <c r="G771" s="78"/>
      <c r="H771" s="78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</row>
    <row r="772" spans="3:36" ht="12.75" x14ac:dyDescent="0.2">
      <c r="C772" s="3"/>
      <c r="D772" s="3"/>
      <c r="E772" s="3"/>
      <c r="F772" s="4"/>
      <c r="G772" s="78"/>
      <c r="H772" s="78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</row>
    <row r="773" spans="3:36" ht="12.75" x14ac:dyDescent="0.2">
      <c r="C773" s="3"/>
      <c r="D773" s="3"/>
      <c r="E773" s="3"/>
      <c r="F773" s="4"/>
      <c r="G773" s="78"/>
      <c r="H773" s="78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</row>
    <row r="774" spans="3:36" ht="12.75" x14ac:dyDescent="0.2">
      <c r="C774" s="3"/>
      <c r="D774" s="3"/>
      <c r="E774" s="3"/>
      <c r="F774" s="4"/>
      <c r="G774" s="78"/>
      <c r="H774" s="78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</row>
    <row r="775" spans="3:36" ht="12.75" x14ac:dyDescent="0.2">
      <c r="C775" s="3"/>
      <c r="D775" s="3"/>
      <c r="E775" s="3"/>
      <c r="F775" s="4"/>
      <c r="G775" s="78"/>
      <c r="H775" s="78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</row>
    <row r="776" spans="3:36" ht="12.75" x14ac:dyDescent="0.2">
      <c r="C776" s="3"/>
      <c r="D776" s="3"/>
      <c r="E776" s="3"/>
      <c r="F776" s="4"/>
      <c r="G776" s="78"/>
      <c r="H776" s="78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</row>
    <row r="777" spans="3:36" ht="12.75" x14ac:dyDescent="0.2">
      <c r="C777" s="3"/>
      <c r="D777" s="3"/>
      <c r="E777" s="3"/>
      <c r="F777" s="4"/>
      <c r="G777" s="78"/>
      <c r="H777" s="78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</row>
    <row r="778" spans="3:36" ht="12.75" x14ac:dyDescent="0.2">
      <c r="C778" s="3"/>
      <c r="D778" s="3"/>
      <c r="E778" s="3"/>
      <c r="F778" s="4"/>
      <c r="G778" s="78"/>
      <c r="H778" s="78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</row>
    <row r="779" spans="3:36" ht="12.75" x14ac:dyDescent="0.2">
      <c r="C779" s="3"/>
      <c r="D779" s="3"/>
      <c r="E779" s="3"/>
      <c r="F779" s="4"/>
      <c r="G779" s="78"/>
      <c r="H779" s="78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</row>
    <row r="780" spans="3:36" ht="12.75" x14ac:dyDescent="0.2">
      <c r="C780" s="3"/>
      <c r="D780" s="3"/>
      <c r="E780" s="3"/>
      <c r="F780" s="4"/>
      <c r="G780" s="78"/>
      <c r="H780" s="78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</row>
    <row r="781" spans="3:36" ht="12.75" x14ac:dyDescent="0.2">
      <c r="C781" s="3"/>
      <c r="D781" s="3"/>
      <c r="E781" s="3"/>
      <c r="F781" s="4"/>
      <c r="G781" s="78"/>
      <c r="H781" s="78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</row>
    <row r="782" spans="3:36" ht="12.75" x14ac:dyDescent="0.2">
      <c r="C782" s="3"/>
      <c r="D782" s="3"/>
      <c r="E782" s="3"/>
      <c r="F782" s="4"/>
      <c r="G782" s="78"/>
      <c r="H782" s="78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</row>
    <row r="783" spans="3:36" ht="12.75" x14ac:dyDescent="0.2">
      <c r="C783" s="3"/>
      <c r="D783" s="3"/>
      <c r="E783" s="3"/>
      <c r="F783" s="4"/>
      <c r="G783" s="78"/>
      <c r="H783" s="78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</row>
    <row r="784" spans="3:36" ht="12.75" x14ac:dyDescent="0.2">
      <c r="C784" s="3"/>
      <c r="D784" s="3"/>
      <c r="E784" s="3"/>
      <c r="F784" s="4"/>
      <c r="G784" s="78"/>
      <c r="H784" s="78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</row>
    <row r="785" spans="3:36" ht="12.75" x14ac:dyDescent="0.2">
      <c r="C785" s="3"/>
      <c r="D785" s="3"/>
      <c r="E785" s="3"/>
      <c r="F785" s="4"/>
      <c r="G785" s="78"/>
      <c r="H785" s="78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</row>
    <row r="786" spans="3:36" ht="12.75" x14ac:dyDescent="0.2">
      <c r="C786" s="3"/>
      <c r="D786" s="3"/>
      <c r="E786" s="3"/>
      <c r="F786" s="4"/>
      <c r="G786" s="78"/>
      <c r="H786" s="78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</row>
    <row r="787" spans="3:36" ht="12.75" x14ac:dyDescent="0.2">
      <c r="C787" s="3"/>
      <c r="D787" s="3"/>
      <c r="E787" s="3"/>
      <c r="F787" s="4"/>
      <c r="G787" s="78"/>
      <c r="H787" s="78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</row>
    <row r="788" spans="3:36" ht="12.75" x14ac:dyDescent="0.2">
      <c r="C788" s="3"/>
      <c r="D788" s="3"/>
      <c r="E788" s="3"/>
      <c r="F788" s="4"/>
      <c r="G788" s="78"/>
      <c r="H788" s="78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</row>
    <row r="789" spans="3:36" ht="12.75" x14ac:dyDescent="0.2">
      <c r="C789" s="3"/>
      <c r="D789" s="3"/>
      <c r="E789" s="3"/>
      <c r="F789" s="4"/>
      <c r="G789" s="78"/>
      <c r="H789" s="78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</row>
    <row r="790" spans="3:36" ht="12.75" x14ac:dyDescent="0.2">
      <c r="C790" s="3"/>
      <c r="D790" s="3"/>
      <c r="E790" s="3"/>
      <c r="F790" s="4"/>
      <c r="G790" s="78"/>
      <c r="H790" s="78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</row>
    <row r="791" spans="3:36" ht="12.75" x14ac:dyDescent="0.2">
      <c r="C791" s="3"/>
      <c r="D791" s="3"/>
      <c r="E791" s="3"/>
      <c r="F791" s="4"/>
      <c r="G791" s="78"/>
      <c r="H791" s="78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</row>
    <row r="792" spans="3:36" ht="12.75" x14ac:dyDescent="0.2">
      <c r="C792" s="3"/>
      <c r="D792" s="3"/>
      <c r="E792" s="3"/>
      <c r="F792" s="4"/>
      <c r="G792" s="78"/>
      <c r="H792" s="78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</row>
    <row r="793" spans="3:36" ht="12.75" x14ac:dyDescent="0.2">
      <c r="C793" s="3"/>
      <c r="D793" s="3"/>
      <c r="E793" s="3"/>
      <c r="F793" s="4"/>
      <c r="G793" s="78"/>
      <c r="H793" s="78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</row>
    <row r="794" spans="3:36" ht="12.75" x14ac:dyDescent="0.2">
      <c r="C794" s="3"/>
      <c r="D794" s="3"/>
      <c r="E794" s="3"/>
      <c r="F794" s="4"/>
      <c r="G794" s="78"/>
      <c r="H794" s="78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</row>
    <row r="795" spans="3:36" ht="12.75" x14ac:dyDescent="0.2">
      <c r="C795" s="3"/>
      <c r="D795" s="3"/>
      <c r="E795" s="3"/>
      <c r="F795" s="4"/>
      <c r="G795" s="78"/>
      <c r="H795" s="78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</row>
    <row r="796" spans="3:36" ht="12.75" x14ac:dyDescent="0.2">
      <c r="C796" s="3"/>
      <c r="D796" s="3"/>
      <c r="E796" s="3"/>
      <c r="F796" s="4"/>
      <c r="G796" s="78"/>
      <c r="H796" s="78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</row>
    <row r="797" spans="3:36" ht="12.75" x14ac:dyDescent="0.2">
      <c r="C797" s="3"/>
      <c r="D797" s="3"/>
      <c r="E797" s="3"/>
      <c r="F797" s="4"/>
      <c r="G797" s="78"/>
      <c r="H797" s="78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</row>
    <row r="798" spans="3:36" ht="12.75" x14ac:dyDescent="0.2">
      <c r="C798" s="3"/>
      <c r="D798" s="3"/>
      <c r="E798" s="3"/>
      <c r="F798" s="4"/>
      <c r="G798" s="78"/>
      <c r="H798" s="78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</row>
    <row r="799" spans="3:36" ht="12.75" x14ac:dyDescent="0.2">
      <c r="C799" s="3"/>
      <c r="D799" s="3"/>
      <c r="E799" s="3"/>
      <c r="F799" s="4"/>
      <c r="G799" s="78"/>
      <c r="H799" s="78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</row>
    <row r="800" spans="3:36" ht="12.75" x14ac:dyDescent="0.2">
      <c r="C800" s="3"/>
      <c r="D800" s="3"/>
      <c r="E800" s="3"/>
      <c r="F800" s="4"/>
      <c r="G800" s="78"/>
      <c r="H800" s="78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</row>
    <row r="801" spans="3:36" ht="12.75" x14ac:dyDescent="0.2">
      <c r="C801" s="3"/>
      <c r="D801" s="3"/>
      <c r="E801" s="3"/>
      <c r="F801" s="4"/>
      <c r="G801" s="78"/>
      <c r="H801" s="78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</row>
    <row r="802" spans="3:36" ht="12.75" x14ac:dyDescent="0.2">
      <c r="C802" s="3"/>
      <c r="D802" s="3"/>
      <c r="E802" s="3"/>
      <c r="F802" s="4"/>
      <c r="G802" s="78"/>
      <c r="H802" s="78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</row>
    <row r="803" spans="3:36" ht="12.75" x14ac:dyDescent="0.2">
      <c r="C803" s="3"/>
      <c r="D803" s="3"/>
      <c r="E803" s="3"/>
      <c r="F803" s="4"/>
      <c r="G803" s="78"/>
      <c r="H803" s="78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</row>
    <row r="804" spans="3:36" ht="12.75" x14ac:dyDescent="0.2">
      <c r="C804" s="3"/>
      <c r="D804" s="3"/>
      <c r="E804" s="3"/>
      <c r="F804" s="4"/>
      <c r="G804" s="78"/>
      <c r="H804" s="78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</row>
    <row r="805" spans="3:36" ht="12.75" x14ac:dyDescent="0.2">
      <c r="C805" s="3"/>
      <c r="D805" s="3"/>
      <c r="E805" s="3"/>
      <c r="F805" s="4"/>
      <c r="G805" s="78"/>
      <c r="H805" s="78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</row>
    <row r="806" spans="3:36" ht="12.75" x14ac:dyDescent="0.2">
      <c r="C806" s="3"/>
      <c r="D806" s="3"/>
      <c r="E806" s="3"/>
      <c r="F806" s="4"/>
      <c r="G806" s="78"/>
      <c r="H806" s="78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</row>
    <row r="807" spans="3:36" ht="12.75" x14ac:dyDescent="0.2">
      <c r="C807" s="3"/>
      <c r="D807" s="3"/>
      <c r="E807" s="3"/>
      <c r="F807" s="4"/>
      <c r="G807" s="78"/>
      <c r="H807" s="78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</row>
    <row r="808" spans="3:36" ht="12.75" x14ac:dyDescent="0.2">
      <c r="C808" s="3"/>
      <c r="D808" s="3"/>
      <c r="E808" s="3"/>
      <c r="F808" s="4"/>
      <c r="G808" s="78"/>
      <c r="H808" s="78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</row>
    <row r="809" spans="3:36" ht="12.75" x14ac:dyDescent="0.2">
      <c r="C809" s="3"/>
      <c r="D809" s="3"/>
      <c r="E809" s="3"/>
      <c r="F809" s="4"/>
      <c r="G809" s="78"/>
      <c r="H809" s="78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</row>
    <row r="810" spans="3:36" ht="12.75" x14ac:dyDescent="0.2">
      <c r="C810" s="3"/>
      <c r="D810" s="3"/>
      <c r="E810" s="3"/>
      <c r="F810" s="4"/>
      <c r="G810" s="78"/>
      <c r="H810" s="78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</row>
    <row r="811" spans="3:36" ht="12.75" x14ac:dyDescent="0.2">
      <c r="C811" s="3"/>
      <c r="D811" s="3"/>
      <c r="E811" s="3"/>
      <c r="F811" s="4"/>
      <c r="G811" s="78"/>
      <c r="H811" s="78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</row>
    <row r="812" spans="3:36" ht="12.75" x14ac:dyDescent="0.2">
      <c r="C812" s="3"/>
      <c r="D812" s="3"/>
      <c r="E812" s="3"/>
      <c r="F812" s="4"/>
      <c r="G812" s="78"/>
      <c r="H812" s="78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</row>
    <row r="813" spans="3:36" ht="12.75" x14ac:dyDescent="0.2">
      <c r="C813" s="3"/>
      <c r="D813" s="3"/>
      <c r="E813" s="3"/>
      <c r="F813" s="4"/>
      <c r="G813" s="78"/>
      <c r="H813" s="78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</row>
    <row r="814" spans="3:36" ht="12.75" x14ac:dyDescent="0.2">
      <c r="C814" s="3"/>
      <c r="D814" s="3"/>
      <c r="E814" s="3"/>
      <c r="F814" s="4"/>
      <c r="G814" s="78"/>
      <c r="H814" s="78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</row>
    <row r="815" spans="3:36" ht="12.75" x14ac:dyDescent="0.2">
      <c r="C815" s="3"/>
      <c r="D815" s="3"/>
      <c r="E815" s="3"/>
      <c r="F815" s="4"/>
      <c r="G815" s="78"/>
      <c r="H815" s="78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</row>
    <row r="816" spans="3:36" ht="12.75" x14ac:dyDescent="0.2">
      <c r="C816" s="3"/>
      <c r="D816" s="3"/>
      <c r="E816" s="3"/>
      <c r="F816" s="4"/>
      <c r="G816" s="78"/>
      <c r="H816" s="78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</row>
    <row r="817" spans="3:36" ht="12.75" x14ac:dyDescent="0.2">
      <c r="C817" s="3"/>
      <c r="D817" s="3"/>
      <c r="E817" s="3"/>
      <c r="F817" s="4"/>
      <c r="G817" s="78"/>
      <c r="H817" s="78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</row>
    <row r="818" spans="3:36" ht="12.75" x14ac:dyDescent="0.2">
      <c r="C818" s="3"/>
      <c r="D818" s="3"/>
      <c r="E818" s="3"/>
      <c r="F818" s="4"/>
      <c r="G818" s="78"/>
      <c r="H818" s="78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</row>
    <row r="819" spans="3:36" ht="12.75" x14ac:dyDescent="0.2">
      <c r="C819" s="3"/>
      <c r="D819" s="3"/>
      <c r="E819" s="3"/>
      <c r="F819" s="4"/>
      <c r="G819" s="78"/>
      <c r="H819" s="78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</row>
    <row r="820" spans="3:36" ht="12.75" x14ac:dyDescent="0.2">
      <c r="C820" s="3"/>
      <c r="D820" s="3"/>
      <c r="E820" s="3"/>
      <c r="F820" s="4"/>
      <c r="G820" s="78"/>
      <c r="H820" s="78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</row>
    <row r="821" spans="3:36" ht="12.75" x14ac:dyDescent="0.2">
      <c r="C821" s="3"/>
      <c r="D821" s="3"/>
      <c r="E821" s="3"/>
      <c r="F821" s="4"/>
      <c r="G821" s="78"/>
      <c r="H821" s="78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</row>
    <row r="822" spans="3:36" ht="12.75" x14ac:dyDescent="0.2">
      <c r="C822" s="3"/>
      <c r="D822" s="3"/>
      <c r="E822" s="3"/>
      <c r="F822" s="4"/>
      <c r="G822" s="78"/>
      <c r="H822" s="78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</row>
    <row r="823" spans="3:36" ht="12.75" x14ac:dyDescent="0.2">
      <c r="C823" s="3"/>
      <c r="D823" s="3"/>
      <c r="E823" s="3"/>
      <c r="F823" s="4"/>
      <c r="G823" s="78"/>
      <c r="H823" s="78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</row>
    <row r="824" spans="3:36" ht="12.75" x14ac:dyDescent="0.2">
      <c r="C824" s="3"/>
      <c r="D824" s="3"/>
      <c r="E824" s="3"/>
      <c r="F824" s="4"/>
      <c r="G824" s="78"/>
      <c r="H824" s="78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</row>
    <row r="825" spans="3:36" ht="12.75" x14ac:dyDescent="0.2">
      <c r="C825" s="3"/>
      <c r="D825" s="3"/>
      <c r="E825" s="3"/>
      <c r="F825" s="4"/>
      <c r="G825" s="78"/>
      <c r="H825" s="78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</row>
    <row r="826" spans="3:36" ht="12.75" x14ac:dyDescent="0.2">
      <c r="C826" s="3"/>
      <c r="D826" s="3"/>
      <c r="E826" s="3"/>
      <c r="F826" s="4"/>
      <c r="G826" s="78"/>
      <c r="H826" s="78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</row>
    <row r="827" spans="3:36" ht="12.75" x14ac:dyDescent="0.2">
      <c r="C827" s="3"/>
      <c r="D827" s="3"/>
      <c r="E827" s="3"/>
      <c r="F827" s="4"/>
      <c r="G827" s="78"/>
      <c r="H827" s="78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</row>
    <row r="828" spans="3:36" ht="12.75" x14ac:dyDescent="0.2">
      <c r="C828" s="3"/>
      <c r="D828" s="3"/>
      <c r="E828" s="3"/>
      <c r="F828" s="4"/>
      <c r="G828" s="78"/>
      <c r="H828" s="78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</row>
    <row r="829" spans="3:36" ht="12.75" x14ac:dyDescent="0.2">
      <c r="C829" s="3"/>
      <c r="D829" s="3"/>
      <c r="E829" s="3"/>
      <c r="F829" s="4"/>
      <c r="G829" s="78"/>
      <c r="H829" s="78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</row>
    <row r="830" spans="3:36" ht="12.75" x14ac:dyDescent="0.2">
      <c r="C830" s="3"/>
      <c r="D830" s="3"/>
      <c r="E830" s="3"/>
      <c r="F830" s="4"/>
      <c r="G830" s="78"/>
      <c r="H830" s="78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</row>
    <row r="831" spans="3:36" ht="12.75" x14ac:dyDescent="0.2">
      <c r="C831" s="3"/>
      <c r="D831" s="3"/>
      <c r="E831" s="3"/>
      <c r="F831" s="4"/>
      <c r="G831" s="78"/>
      <c r="H831" s="78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</row>
    <row r="832" spans="3:36" ht="12.75" x14ac:dyDescent="0.2">
      <c r="C832" s="3"/>
      <c r="D832" s="3"/>
      <c r="E832" s="3"/>
      <c r="F832" s="4"/>
      <c r="G832" s="78"/>
      <c r="H832" s="78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</row>
    <row r="833" spans="3:36" ht="12.75" x14ac:dyDescent="0.2">
      <c r="C833" s="3"/>
      <c r="D833" s="3"/>
      <c r="E833" s="3"/>
      <c r="F833" s="4"/>
      <c r="G833" s="78"/>
      <c r="H833" s="78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</row>
    <row r="834" spans="3:36" ht="12.75" x14ac:dyDescent="0.2">
      <c r="C834" s="3"/>
      <c r="D834" s="3"/>
      <c r="E834" s="3"/>
      <c r="F834" s="4"/>
      <c r="G834" s="78"/>
      <c r="H834" s="78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</row>
    <row r="835" spans="3:36" ht="12.75" x14ac:dyDescent="0.2">
      <c r="C835" s="3"/>
      <c r="D835" s="3"/>
      <c r="E835" s="3"/>
      <c r="F835" s="4"/>
      <c r="G835" s="78"/>
      <c r="H835" s="78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</row>
    <row r="836" spans="3:36" ht="12.75" x14ac:dyDescent="0.2">
      <c r="C836" s="3"/>
      <c r="D836" s="3"/>
      <c r="E836" s="3"/>
      <c r="F836" s="4"/>
      <c r="G836" s="78"/>
      <c r="H836" s="78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</row>
    <row r="837" spans="3:36" ht="12.75" x14ac:dyDescent="0.2">
      <c r="C837" s="3"/>
      <c r="D837" s="3"/>
      <c r="E837" s="3"/>
      <c r="F837" s="4"/>
      <c r="G837" s="78"/>
      <c r="H837" s="78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</row>
    <row r="838" spans="3:36" ht="12.75" x14ac:dyDescent="0.2">
      <c r="C838" s="3"/>
      <c r="D838" s="3"/>
      <c r="E838" s="3"/>
      <c r="F838" s="4"/>
      <c r="G838" s="78"/>
      <c r="H838" s="78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</row>
    <row r="839" spans="3:36" ht="12.75" x14ac:dyDescent="0.2">
      <c r="C839" s="3"/>
      <c r="D839" s="3"/>
      <c r="E839" s="3"/>
      <c r="F839" s="4"/>
      <c r="G839" s="78"/>
      <c r="H839" s="78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</row>
    <row r="840" spans="3:36" ht="12.75" x14ac:dyDescent="0.2">
      <c r="C840" s="3"/>
      <c r="D840" s="3"/>
      <c r="E840" s="3"/>
      <c r="F840" s="4"/>
      <c r="G840" s="78"/>
      <c r="H840" s="78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</row>
    <row r="841" spans="3:36" ht="12.75" x14ac:dyDescent="0.2">
      <c r="C841" s="3"/>
      <c r="D841" s="3"/>
      <c r="E841" s="3"/>
      <c r="F841" s="4"/>
      <c r="G841" s="78"/>
      <c r="H841" s="78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</row>
    <row r="842" spans="3:36" ht="12.75" x14ac:dyDescent="0.2">
      <c r="C842" s="3"/>
      <c r="D842" s="3"/>
      <c r="E842" s="3"/>
      <c r="F842" s="4"/>
      <c r="G842" s="78"/>
      <c r="H842" s="78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</row>
    <row r="843" spans="3:36" ht="12.75" x14ac:dyDescent="0.2">
      <c r="C843" s="3"/>
      <c r="D843" s="3"/>
      <c r="E843" s="3"/>
      <c r="F843" s="4"/>
      <c r="G843" s="78"/>
      <c r="H843" s="78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</row>
    <row r="844" spans="3:36" ht="12.75" x14ac:dyDescent="0.2">
      <c r="C844" s="3"/>
      <c r="D844" s="3"/>
      <c r="E844" s="3"/>
      <c r="F844" s="4"/>
      <c r="G844" s="78"/>
      <c r="H844" s="78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</row>
    <row r="845" spans="3:36" ht="12.75" x14ac:dyDescent="0.2">
      <c r="C845" s="3"/>
      <c r="D845" s="3"/>
      <c r="E845" s="3"/>
      <c r="F845" s="4"/>
      <c r="G845" s="78"/>
      <c r="H845" s="78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</row>
    <row r="846" spans="3:36" ht="12.75" x14ac:dyDescent="0.2">
      <c r="C846" s="3"/>
      <c r="D846" s="3"/>
      <c r="E846" s="3"/>
      <c r="F846" s="4"/>
      <c r="G846" s="78"/>
      <c r="H846" s="78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</row>
    <row r="847" spans="3:36" ht="12.75" x14ac:dyDescent="0.2">
      <c r="C847" s="3"/>
      <c r="D847" s="3"/>
      <c r="E847" s="3"/>
      <c r="F847" s="4"/>
      <c r="G847" s="78"/>
      <c r="H847" s="78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</row>
    <row r="848" spans="3:36" ht="12.75" x14ac:dyDescent="0.2">
      <c r="C848" s="3"/>
      <c r="D848" s="3"/>
      <c r="E848" s="3"/>
      <c r="F848" s="4"/>
      <c r="G848" s="78"/>
      <c r="H848" s="78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</row>
    <row r="849" spans="3:36" ht="12.75" x14ac:dyDescent="0.2">
      <c r="C849" s="3"/>
      <c r="D849" s="3"/>
      <c r="E849" s="3"/>
      <c r="F849" s="4"/>
      <c r="G849" s="78"/>
      <c r="H849" s="78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</row>
    <row r="850" spans="3:36" ht="12.75" x14ac:dyDescent="0.2">
      <c r="C850" s="3"/>
      <c r="D850" s="3"/>
      <c r="E850" s="3"/>
      <c r="F850" s="4"/>
      <c r="G850" s="78"/>
      <c r="H850" s="78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</row>
    <row r="851" spans="3:36" ht="12.75" x14ac:dyDescent="0.2">
      <c r="C851" s="3"/>
      <c r="D851" s="3"/>
      <c r="E851" s="3"/>
      <c r="F851" s="4"/>
      <c r="G851" s="78"/>
      <c r="H851" s="78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</row>
    <row r="852" spans="3:36" ht="12.75" x14ac:dyDescent="0.2">
      <c r="C852" s="3"/>
      <c r="D852" s="3"/>
      <c r="E852" s="3"/>
      <c r="F852" s="4"/>
      <c r="G852" s="78"/>
      <c r="H852" s="78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</row>
    <row r="853" spans="3:36" ht="12.75" x14ac:dyDescent="0.2">
      <c r="C853" s="3"/>
      <c r="D853" s="3"/>
      <c r="E853" s="3"/>
      <c r="F853" s="4"/>
      <c r="G853" s="78"/>
      <c r="H853" s="78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</row>
    <row r="854" spans="3:36" ht="12.75" x14ac:dyDescent="0.2">
      <c r="C854" s="3"/>
      <c r="D854" s="3"/>
      <c r="E854" s="3"/>
      <c r="F854" s="4"/>
      <c r="G854" s="78"/>
      <c r="H854" s="78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</row>
    <row r="855" spans="3:36" ht="12.75" x14ac:dyDescent="0.2">
      <c r="C855" s="3"/>
      <c r="D855" s="3"/>
      <c r="E855" s="3"/>
      <c r="F855" s="4"/>
      <c r="G855" s="78"/>
      <c r="H855" s="78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</row>
    <row r="856" spans="3:36" ht="12.75" x14ac:dyDescent="0.2">
      <c r="C856" s="3"/>
      <c r="D856" s="3"/>
      <c r="E856" s="3"/>
      <c r="F856" s="4"/>
      <c r="G856" s="78"/>
      <c r="H856" s="78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</row>
    <row r="857" spans="3:36" ht="12.75" x14ac:dyDescent="0.2">
      <c r="C857" s="3"/>
      <c r="D857" s="3"/>
      <c r="E857" s="3"/>
      <c r="F857" s="4"/>
      <c r="G857" s="78"/>
      <c r="H857" s="78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</row>
    <row r="858" spans="3:36" ht="12.75" x14ac:dyDescent="0.2">
      <c r="C858" s="3"/>
      <c r="D858" s="3"/>
      <c r="E858" s="3"/>
      <c r="F858" s="4"/>
      <c r="G858" s="78"/>
      <c r="H858" s="78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</row>
    <row r="859" spans="3:36" ht="12.75" x14ac:dyDescent="0.2">
      <c r="C859" s="3"/>
      <c r="D859" s="3"/>
      <c r="E859" s="3"/>
      <c r="F859" s="4"/>
      <c r="G859" s="78"/>
      <c r="H859" s="78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</row>
    <row r="860" spans="3:36" ht="12.75" x14ac:dyDescent="0.2">
      <c r="C860" s="3"/>
      <c r="D860" s="3"/>
      <c r="E860" s="3"/>
      <c r="F860" s="4"/>
      <c r="G860" s="78"/>
      <c r="H860" s="78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</row>
    <row r="861" spans="3:36" ht="12.75" x14ac:dyDescent="0.2">
      <c r="C861" s="3"/>
      <c r="D861" s="3"/>
      <c r="E861" s="3"/>
      <c r="F861" s="4"/>
      <c r="G861" s="78"/>
      <c r="H861" s="78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</row>
    <row r="862" spans="3:36" ht="12.75" x14ac:dyDescent="0.2">
      <c r="C862" s="3"/>
      <c r="D862" s="3"/>
      <c r="E862" s="3"/>
      <c r="F862" s="4"/>
      <c r="G862" s="78"/>
      <c r="H862" s="78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</row>
    <row r="863" spans="3:36" ht="12.75" x14ac:dyDescent="0.2">
      <c r="C863" s="3"/>
      <c r="D863" s="3"/>
      <c r="E863" s="3"/>
      <c r="F863" s="4"/>
      <c r="G863" s="78"/>
      <c r="H863" s="78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</row>
    <row r="864" spans="3:36" ht="12.75" x14ac:dyDescent="0.2">
      <c r="C864" s="3"/>
      <c r="D864" s="3"/>
      <c r="E864" s="3"/>
      <c r="F864" s="4"/>
      <c r="G864" s="78"/>
      <c r="H864" s="78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</row>
    <row r="865" spans="3:36" ht="12.75" x14ac:dyDescent="0.2">
      <c r="C865" s="3"/>
      <c r="D865" s="3"/>
      <c r="E865" s="3"/>
      <c r="F865" s="4"/>
      <c r="G865" s="78"/>
      <c r="H865" s="78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</row>
    <row r="866" spans="3:36" ht="12.75" x14ac:dyDescent="0.2">
      <c r="C866" s="3"/>
      <c r="D866" s="3"/>
      <c r="E866" s="3"/>
      <c r="F866" s="4"/>
      <c r="G866" s="78"/>
      <c r="H866" s="78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</row>
    <row r="867" spans="3:36" ht="12.75" x14ac:dyDescent="0.2">
      <c r="C867" s="3"/>
      <c r="D867" s="3"/>
      <c r="E867" s="3"/>
      <c r="F867" s="4"/>
      <c r="G867" s="78"/>
      <c r="H867" s="78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</row>
    <row r="868" spans="3:36" ht="12.75" x14ac:dyDescent="0.2">
      <c r="C868" s="3"/>
      <c r="D868" s="3"/>
      <c r="E868" s="3"/>
      <c r="F868" s="4"/>
      <c r="G868" s="78"/>
      <c r="H868" s="78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</row>
    <row r="869" spans="3:36" ht="12.75" x14ac:dyDescent="0.2">
      <c r="C869" s="3"/>
      <c r="D869" s="3"/>
      <c r="E869" s="3"/>
      <c r="F869" s="4"/>
      <c r="G869" s="78"/>
      <c r="H869" s="78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</row>
    <row r="870" spans="3:36" ht="12.75" x14ac:dyDescent="0.2">
      <c r="C870" s="3"/>
      <c r="D870" s="3"/>
      <c r="E870" s="3"/>
      <c r="F870" s="4"/>
      <c r="G870" s="78"/>
      <c r="H870" s="78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</row>
    <row r="871" spans="3:36" ht="12.75" x14ac:dyDescent="0.2">
      <c r="C871" s="3"/>
      <c r="D871" s="3"/>
      <c r="E871" s="3"/>
      <c r="F871" s="4"/>
      <c r="G871" s="78"/>
      <c r="H871" s="78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</row>
    <row r="872" spans="3:36" ht="12.75" x14ac:dyDescent="0.2">
      <c r="C872" s="3"/>
      <c r="D872" s="3"/>
      <c r="E872" s="3"/>
      <c r="F872" s="4"/>
      <c r="G872" s="78"/>
      <c r="H872" s="78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</row>
    <row r="873" spans="3:36" ht="12.75" x14ac:dyDescent="0.2">
      <c r="C873" s="3"/>
      <c r="D873" s="3"/>
      <c r="E873" s="3"/>
      <c r="F873" s="4"/>
      <c r="G873" s="78"/>
      <c r="H873" s="78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</row>
    <row r="874" spans="3:36" ht="12.75" x14ac:dyDescent="0.2">
      <c r="C874" s="3"/>
      <c r="D874" s="3"/>
      <c r="E874" s="3"/>
      <c r="F874" s="4"/>
      <c r="G874" s="78"/>
      <c r="H874" s="78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</row>
    <row r="875" spans="3:36" ht="12.75" x14ac:dyDescent="0.2">
      <c r="C875" s="3"/>
      <c r="D875" s="3"/>
      <c r="E875" s="3"/>
      <c r="F875" s="4"/>
      <c r="G875" s="78"/>
      <c r="H875" s="78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</row>
    <row r="876" spans="3:36" ht="12.75" x14ac:dyDescent="0.2">
      <c r="C876" s="3"/>
      <c r="D876" s="3"/>
      <c r="E876" s="3"/>
      <c r="F876" s="4"/>
      <c r="G876" s="78"/>
      <c r="H876" s="78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</row>
    <row r="877" spans="3:36" ht="12.75" x14ac:dyDescent="0.2">
      <c r="C877" s="3"/>
      <c r="D877" s="3"/>
      <c r="E877" s="3"/>
      <c r="F877" s="4"/>
      <c r="G877" s="78"/>
      <c r="H877" s="78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</row>
    <row r="878" spans="3:36" ht="12.75" x14ac:dyDescent="0.2">
      <c r="C878" s="3"/>
      <c r="D878" s="3"/>
      <c r="E878" s="3"/>
      <c r="F878" s="4"/>
      <c r="G878" s="78"/>
      <c r="H878" s="78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</row>
    <row r="879" spans="3:36" ht="12.75" x14ac:dyDescent="0.2">
      <c r="C879" s="3"/>
      <c r="D879" s="3"/>
      <c r="E879" s="3"/>
      <c r="F879" s="4"/>
      <c r="G879" s="78"/>
      <c r="H879" s="78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</row>
    <row r="880" spans="3:36" ht="12.75" x14ac:dyDescent="0.2">
      <c r="C880" s="3"/>
      <c r="D880" s="3"/>
      <c r="E880" s="3"/>
      <c r="F880" s="4"/>
      <c r="G880" s="78"/>
      <c r="H880" s="78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</row>
    <row r="881" spans="3:36" ht="12.75" x14ac:dyDescent="0.2">
      <c r="C881" s="3"/>
      <c r="D881" s="3"/>
      <c r="E881" s="3"/>
      <c r="F881" s="4"/>
      <c r="G881" s="78"/>
      <c r="H881" s="78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</row>
    <row r="882" spans="3:36" ht="12.75" x14ac:dyDescent="0.2">
      <c r="C882" s="3"/>
      <c r="D882" s="3"/>
      <c r="E882" s="3"/>
      <c r="F882" s="4"/>
      <c r="G882" s="78"/>
      <c r="H882" s="78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</row>
    <row r="883" spans="3:36" ht="12.75" x14ac:dyDescent="0.2">
      <c r="C883" s="3"/>
      <c r="D883" s="3"/>
      <c r="E883" s="3"/>
      <c r="F883" s="4"/>
      <c r="G883" s="78"/>
      <c r="H883" s="78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</row>
    <row r="884" spans="3:36" ht="12.75" x14ac:dyDescent="0.2">
      <c r="C884" s="3"/>
      <c r="D884" s="3"/>
      <c r="E884" s="3"/>
      <c r="F884" s="4"/>
      <c r="G884" s="78"/>
      <c r="H884" s="78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</row>
    <row r="885" spans="3:36" ht="12.75" x14ac:dyDescent="0.2">
      <c r="C885" s="3"/>
      <c r="D885" s="3"/>
      <c r="E885" s="3"/>
      <c r="F885" s="4"/>
      <c r="G885" s="78"/>
      <c r="H885" s="78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</row>
    <row r="886" spans="3:36" ht="12.75" x14ac:dyDescent="0.2">
      <c r="C886" s="3"/>
      <c r="D886" s="3"/>
      <c r="E886" s="3"/>
      <c r="F886" s="4"/>
      <c r="G886" s="78"/>
      <c r="H886" s="78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</row>
    <row r="887" spans="3:36" ht="12.75" x14ac:dyDescent="0.2">
      <c r="C887" s="3"/>
      <c r="D887" s="3"/>
      <c r="E887" s="3"/>
      <c r="F887" s="4"/>
      <c r="G887" s="78"/>
      <c r="H887" s="78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</row>
    <row r="888" spans="3:36" ht="12.75" x14ac:dyDescent="0.2">
      <c r="C888" s="3"/>
      <c r="D888" s="3"/>
      <c r="E888" s="3"/>
      <c r="F888" s="4"/>
      <c r="G888" s="78"/>
      <c r="H888" s="78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</row>
    <row r="889" spans="3:36" ht="12.75" x14ac:dyDescent="0.2">
      <c r="C889" s="3"/>
      <c r="D889" s="3"/>
      <c r="E889" s="3"/>
      <c r="F889" s="4"/>
      <c r="G889" s="78"/>
      <c r="H889" s="78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</row>
    <row r="890" spans="3:36" ht="12.75" x14ac:dyDescent="0.2">
      <c r="C890" s="3"/>
      <c r="D890" s="3"/>
      <c r="E890" s="3"/>
      <c r="F890" s="4"/>
      <c r="G890" s="78"/>
      <c r="H890" s="78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</row>
    <row r="891" spans="3:36" ht="12.75" x14ac:dyDescent="0.2">
      <c r="C891" s="3"/>
      <c r="D891" s="3"/>
      <c r="E891" s="3"/>
      <c r="F891" s="4"/>
      <c r="G891" s="78"/>
      <c r="H891" s="78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</row>
    <row r="892" spans="3:36" ht="12.75" x14ac:dyDescent="0.2">
      <c r="C892" s="3"/>
      <c r="D892" s="3"/>
      <c r="E892" s="3"/>
      <c r="F892" s="4"/>
      <c r="G892" s="78"/>
      <c r="H892" s="78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</row>
    <row r="893" spans="3:36" ht="12.75" x14ac:dyDescent="0.2">
      <c r="C893" s="3"/>
      <c r="D893" s="3"/>
      <c r="E893" s="3"/>
      <c r="F893" s="4"/>
      <c r="G893" s="78"/>
      <c r="H893" s="78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</row>
    <row r="894" spans="3:36" ht="12.75" x14ac:dyDescent="0.2">
      <c r="C894" s="3"/>
      <c r="D894" s="3"/>
      <c r="E894" s="3"/>
      <c r="F894" s="4"/>
      <c r="G894" s="78"/>
      <c r="H894" s="78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</row>
    <row r="895" spans="3:36" ht="12.75" x14ac:dyDescent="0.2">
      <c r="C895" s="3"/>
      <c r="D895" s="3"/>
      <c r="E895" s="3"/>
      <c r="F895" s="4"/>
      <c r="G895" s="78"/>
      <c r="H895" s="78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</row>
    <row r="896" spans="3:36" ht="12.75" x14ac:dyDescent="0.2">
      <c r="C896" s="3"/>
      <c r="D896" s="3"/>
      <c r="E896" s="3"/>
      <c r="F896" s="4"/>
      <c r="G896" s="78"/>
      <c r="H896" s="78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</row>
    <row r="897" spans="3:36" ht="12.75" x14ac:dyDescent="0.2">
      <c r="C897" s="3"/>
      <c r="D897" s="3"/>
      <c r="E897" s="3"/>
      <c r="F897" s="4"/>
      <c r="G897" s="78"/>
      <c r="H897" s="78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</row>
    <row r="898" spans="3:36" ht="12.75" x14ac:dyDescent="0.2">
      <c r="C898" s="3"/>
      <c r="D898" s="3"/>
      <c r="E898" s="3"/>
      <c r="F898" s="4"/>
      <c r="G898" s="78"/>
      <c r="H898" s="78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</row>
    <row r="899" spans="3:36" ht="12.75" x14ac:dyDescent="0.2">
      <c r="C899" s="3"/>
      <c r="D899" s="3"/>
      <c r="E899" s="3"/>
      <c r="F899" s="4"/>
      <c r="G899" s="78"/>
      <c r="H899" s="78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</row>
    <row r="900" spans="3:36" ht="12.75" x14ac:dyDescent="0.2">
      <c r="C900" s="3"/>
      <c r="D900" s="3"/>
      <c r="E900" s="3"/>
      <c r="F900" s="4"/>
      <c r="G900" s="78"/>
      <c r="H900" s="78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</row>
    <row r="901" spans="3:36" ht="12.75" x14ac:dyDescent="0.2">
      <c r="C901" s="3"/>
      <c r="D901" s="3"/>
      <c r="E901" s="3"/>
      <c r="F901" s="4"/>
      <c r="G901" s="78"/>
      <c r="H901" s="78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</row>
    <row r="902" spans="3:36" ht="12.75" x14ac:dyDescent="0.2">
      <c r="C902" s="3"/>
      <c r="D902" s="3"/>
      <c r="E902" s="3"/>
      <c r="F902" s="4"/>
      <c r="G902" s="78"/>
      <c r="H902" s="78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</row>
    <row r="903" spans="3:36" ht="12.75" x14ac:dyDescent="0.2">
      <c r="C903" s="3"/>
      <c r="D903" s="3"/>
      <c r="E903" s="3"/>
      <c r="F903" s="4"/>
      <c r="G903" s="78"/>
      <c r="H903" s="78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</row>
    <row r="904" spans="3:36" ht="12.75" x14ac:dyDescent="0.2">
      <c r="C904" s="3"/>
      <c r="D904" s="3"/>
      <c r="E904" s="3"/>
      <c r="F904" s="4"/>
      <c r="G904" s="78"/>
      <c r="H904" s="78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</row>
    <row r="905" spans="3:36" ht="12.75" x14ac:dyDescent="0.2">
      <c r="C905" s="3"/>
      <c r="D905" s="3"/>
      <c r="E905" s="3"/>
      <c r="F905" s="4"/>
      <c r="G905" s="78"/>
      <c r="H905" s="78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</row>
    <row r="906" spans="3:36" ht="12.75" x14ac:dyDescent="0.2">
      <c r="C906" s="3"/>
      <c r="D906" s="3"/>
      <c r="E906" s="3"/>
      <c r="F906" s="4"/>
      <c r="G906" s="78"/>
      <c r="H906" s="78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</row>
    <row r="907" spans="3:36" ht="12.75" x14ac:dyDescent="0.2">
      <c r="C907" s="3"/>
      <c r="D907" s="3"/>
      <c r="E907" s="3"/>
      <c r="F907" s="4"/>
      <c r="G907" s="78"/>
      <c r="H907" s="78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</row>
    <row r="908" spans="3:36" ht="12.75" x14ac:dyDescent="0.2">
      <c r="C908" s="3"/>
      <c r="D908" s="3"/>
      <c r="E908" s="3"/>
      <c r="F908" s="4"/>
      <c r="G908" s="78"/>
      <c r="H908" s="78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</row>
    <row r="909" spans="3:36" ht="12.75" x14ac:dyDescent="0.2">
      <c r="C909" s="3"/>
      <c r="D909" s="3"/>
      <c r="E909" s="3"/>
      <c r="F909" s="4"/>
      <c r="G909" s="78"/>
      <c r="H909" s="78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</row>
    <row r="910" spans="3:36" ht="12.75" x14ac:dyDescent="0.2">
      <c r="C910" s="3"/>
      <c r="D910" s="3"/>
      <c r="E910" s="3"/>
      <c r="F910" s="4"/>
      <c r="G910" s="78"/>
      <c r="H910" s="78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</row>
    <row r="911" spans="3:36" ht="12.75" x14ac:dyDescent="0.2">
      <c r="C911" s="3"/>
      <c r="D911" s="3"/>
      <c r="E911" s="3"/>
      <c r="F911" s="4"/>
      <c r="G911" s="78"/>
      <c r="H911" s="78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</row>
    <row r="912" spans="3:36" ht="12.75" x14ac:dyDescent="0.2">
      <c r="C912" s="3"/>
      <c r="D912" s="3"/>
      <c r="E912" s="3"/>
      <c r="F912" s="4"/>
      <c r="G912" s="78"/>
      <c r="H912" s="78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</row>
    <row r="913" spans="3:36" ht="12.75" x14ac:dyDescent="0.2">
      <c r="C913" s="3"/>
      <c r="D913" s="3"/>
      <c r="E913" s="3"/>
      <c r="F913" s="4"/>
      <c r="G913" s="78"/>
      <c r="H913" s="78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</row>
    <row r="914" spans="3:36" ht="12.75" x14ac:dyDescent="0.2">
      <c r="C914" s="3"/>
      <c r="D914" s="3"/>
      <c r="E914" s="3"/>
      <c r="F914" s="4"/>
      <c r="G914" s="78"/>
      <c r="H914" s="78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</row>
    <row r="915" spans="3:36" ht="12.75" x14ac:dyDescent="0.2">
      <c r="C915" s="3"/>
      <c r="D915" s="3"/>
      <c r="E915" s="3"/>
      <c r="F915" s="4"/>
      <c r="G915" s="78"/>
      <c r="H915" s="78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</row>
    <row r="916" spans="3:36" ht="12.75" x14ac:dyDescent="0.2">
      <c r="C916" s="3"/>
      <c r="D916" s="3"/>
      <c r="E916" s="3"/>
      <c r="F916" s="4"/>
      <c r="G916" s="78"/>
      <c r="H916" s="78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</row>
    <row r="917" spans="3:36" ht="12.75" x14ac:dyDescent="0.2">
      <c r="C917" s="3"/>
      <c r="D917" s="3"/>
      <c r="E917" s="3"/>
      <c r="F917" s="4"/>
      <c r="G917" s="78"/>
      <c r="H917" s="78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</row>
    <row r="918" spans="3:36" ht="12.75" x14ac:dyDescent="0.2">
      <c r="C918" s="3"/>
      <c r="D918" s="3"/>
      <c r="E918" s="3"/>
      <c r="F918" s="4"/>
      <c r="G918" s="78"/>
      <c r="H918" s="78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</row>
    <row r="919" spans="3:36" ht="12.75" x14ac:dyDescent="0.2">
      <c r="C919" s="3"/>
      <c r="D919" s="3"/>
      <c r="E919" s="3"/>
      <c r="F919" s="4"/>
      <c r="G919" s="78"/>
      <c r="H919" s="78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</row>
    <row r="920" spans="3:36" ht="12.75" x14ac:dyDescent="0.2">
      <c r="C920" s="3"/>
      <c r="D920" s="3"/>
      <c r="E920" s="3"/>
      <c r="F920" s="4"/>
      <c r="G920" s="78"/>
      <c r="H920" s="78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</row>
    <row r="921" spans="3:36" ht="12.75" x14ac:dyDescent="0.2">
      <c r="C921" s="3"/>
      <c r="D921" s="3"/>
      <c r="E921" s="3"/>
      <c r="F921" s="4"/>
      <c r="G921" s="78"/>
      <c r="H921" s="78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</row>
    <row r="922" spans="3:36" ht="12.75" x14ac:dyDescent="0.2">
      <c r="C922" s="3"/>
      <c r="D922" s="3"/>
      <c r="E922" s="3"/>
      <c r="F922" s="4"/>
      <c r="G922" s="78"/>
      <c r="H922" s="78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</row>
    <row r="923" spans="3:36" ht="12.75" x14ac:dyDescent="0.2">
      <c r="C923" s="3"/>
      <c r="D923" s="3"/>
      <c r="E923" s="3"/>
      <c r="F923" s="4"/>
      <c r="G923" s="78"/>
      <c r="H923" s="78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</row>
    <row r="924" spans="3:36" ht="12.75" x14ac:dyDescent="0.2">
      <c r="C924" s="3"/>
      <c r="D924" s="3"/>
      <c r="E924" s="3"/>
      <c r="F924" s="4"/>
      <c r="G924" s="78"/>
      <c r="H924" s="78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</row>
    <row r="925" spans="3:36" ht="12.75" x14ac:dyDescent="0.2">
      <c r="C925" s="3"/>
      <c r="D925" s="3"/>
      <c r="E925" s="3"/>
      <c r="F925" s="4"/>
      <c r="G925" s="78"/>
      <c r="H925" s="78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</row>
    <row r="926" spans="3:36" ht="12.75" x14ac:dyDescent="0.2">
      <c r="C926" s="3"/>
      <c r="D926" s="3"/>
      <c r="E926" s="3"/>
      <c r="F926" s="4"/>
      <c r="G926" s="78"/>
      <c r="H926" s="78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</row>
    <row r="927" spans="3:36" ht="12.75" x14ac:dyDescent="0.2">
      <c r="C927" s="3"/>
      <c r="D927" s="3"/>
      <c r="E927" s="3"/>
      <c r="F927" s="4"/>
      <c r="G927" s="78"/>
      <c r="H927" s="78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</row>
    <row r="928" spans="3:36" ht="12.75" x14ac:dyDescent="0.2">
      <c r="C928" s="3"/>
      <c r="D928" s="3"/>
      <c r="E928" s="3"/>
      <c r="F928" s="4"/>
      <c r="G928" s="78"/>
      <c r="H928" s="78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</row>
    <row r="929" spans="3:36" ht="12.75" x14ac:dyDescent="0.2">
      <c r="C929" s="3"/>
      <c r="D929" s="3"/>
      <c r="E929" s="3"/>
      <c r="F929" s="4"/>
      <c r="G929" s="78"/>
      <c r="H929" s="78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</row>
    <row r="930" spans="3:36" ht="12.75" x14ac:dyDescent="0.2">
      <c r="C930" s="3"/>
      <c r="D930" s="3"/>
      <c r="E930" s="3"/>
      <c r="F930" s="4"/>
      <c r="G930" s="78"/>
      <c r="H930" s="78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</row>
    <row r="931" spans="3:36" ht="12.75" x14ac:dyDescent="0.2">
      <c r="C931" s="3"/>
      <c r="D931" s="3"/>
      <c r="E931" s="3"/>
      <c r="F931" s="4"/>
      <c r="G931" s="78"/>
      <c r="H931" s="78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</row>
    <row r="932" spans="3:36" ht="12.75" x14ac:dyDescent="0.2">
      <c r="C932" s="3"/>
      <c r="D932" s="3"/>
      <c r="E932" s="3"/>
      <c r="F932" s="4"/>
      <c r="G932" s="78"/>
      <c r="H932" s="78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</row>
    <row r="933" spans="3:36" ht="12.75" x14ac:dyDescent="0.2">
      <c r="C933" s="3"/>
      <c r="D933" s="3"/>
      <c r="E933" s="3"/>
      <c r="F933" s="4"/>
      <c r="G933" s="78"/>
      <c r="H933" s="78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</row>
    <row r="934" spans="3:36" ht="12.75" x14ac:dyDescent="0.2">
      <c r="C934" s="3"/>
      <c r="D934" s="3"/>
      <c r="E934" s="3"/>
      <c r="F934" s="4"/>
      <c r="G934" s="78"/>
      <c r="H934" s="78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</row>
    <row r="935" spans="3:36" ht="12.75" x14ac:dyDescent="0.2">
      <c r="C935" s="3"/>
      <c r="D935" s="3"/>
      <c r="E935" s="3"/>
      <c r="F935" s="4"/>
      <c r="G935" s="78"/>
      <c r="H935" s="78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</row>
    <row r="936" spans="3:36" ht="12.75" x14ac:dyDescent="0.2">
      <c r="C936" s="3"/>
      <c r="D936" s="3"/>
      <c r="E936" s="3"/>
      <c r="F936" s="4"/>
      <c r="G936" s="78"/>
      <c r="H936" s="78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</row>
    <row r="937" spans="3:36" ht="12.75" x14ac:dyDescent="0.2">
      <c r="C937" s="3"/>
      <c r="D937" s="3"/>
      <c r="E937" s="3"/>
      <c r="F937" s="4"/>
      <c r="G937" s="78"/>
      <c r="H937" s="78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</row>
    <row r="938" spans="3:36" ht="12.75" x14ac:dyDescent="0.2">
      <c r="C938" s="3"/>
      <c r="D938" s="3"/>
      <c r="E938" s="3"/>
      <c r="F938" s="4"/>
      <c r="G938" s="78"/>
      <c r="H938" s="78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</row>
    <row r="939" spans="3:36" ht="12.75" x14ac:dyDescent="0.2">
      <c r="C939" s="3"/>
      <c r="D939" s="3"/>
      <c r="E939" s="3"/>
      <c r="F939" s="4"/>
      <c r="G939" s="78"/>
      <c r="H939" s="78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</row>
    <row r="940" spans="3:36" ht="12.75" x14ac:dyDescent="0.2">
      <c r="C940" s="3"/>
      <c r="D940" s="3"/>
      <c r="E940" s="3"/>
      <c r="F940" s="4"/>
      <c r="G940" s="78"/>
      <c r="H940" s="78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</row>
    <row r="941" spans="3:36" ht="12.75" x14ac:dyDescent="0.2">
      <c r="C941" s="3"/>
      <c r="D941" s="3"/>
      <c r="E941" s="3"/>
      <c r="F941" s="4"/>
      <c r="G941" s="78"/>
      <c r="H941" s="78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</row>
    <row r="942" spans="3:36" ht="12.75" x14ac:dyDescent="0.2">
      <c r="C942" s="3"/>
      <c r="D942" s="3"/>
      <c r="E942" s="3"/>
      <c r="F942" s="4"/>
      <c r="G942" s="78"/>
      <c r="H942" s="78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</row>
    <row r="943" spans="3:36" ht="12.75" x14ac:dyDescent="0.2">
      <c r="C943" s="3"/>
      <c r="D943" s="3"/>
      <c r="E943" s="3"/>
      <c r="F943" s="4"/>
      <c r="G943" s="78"/>
      <c r="H943" s="78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</row>
    <row r="944" spans="3:36" ht="12.75" x14ac:dyDescent="0.2">
      <c r="C944" s="3"/>
      <c r="D944" s="3"/>
      <c r="E944" s="3"/>
      <c r="F944" s="4"/>
      <c r="G944" s="78"/>
      <c r="H944" s="78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</row>
    <row r="945" spans="3:36" ht="12.75" x14ac:dyDescent="0.2">
      <c r="C945" s="3"/>
      <c r="D945" s="3"/>
      <c r="E945" s="3"/>
      <c r="F945" s="4"/>
      <c r="G945" s="78"/>
      <c r="H945" s="78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</row>
    <row r="946" spans="3:36" ht="12.75" x14ac:dyDescent="0.2">
      <c r="C946" s="3"/>
      <c r="D946" s="3"/>
      <c r="E946" s="3"/>
      <c r="F946" s="4"/>
      <c r="G946" s="78"/>
      <c r="H946" s="78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</row>
    <row r="947" spans="3:36" ht="12.75" x14ac:dyDescent="0.2">
      <c r="C947" s="3"/>
      <c r="D947" s="3"/>
      <c r="E947" s="3"/>
      <c r="F947" s="4"/>
      <c r="G947" s="78"/>
      <c r="H947" s="78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</row>
    <row r="948" spans="3:36" ht="12.75" x14ac:dyDescent="0.2">
      <c r="C948" s="3"/>
      <c r="D948" s="3"/>
      <c r="E948" s="3"/>
      <c r="F948" s="4"/>
      <c r="G948" s="78"/>
      <c r="H948" s="78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</row>
    <row r="949" spans="3:36" ht="12.75" x14ac:dyDescent="0.2">
      <c r="C949" s="3"/>
      <c r="D949" s="3"/>
      <c r="E949" s="3"/>
      <c r="F949" s="4"/>
      <c r="G949" s="78"/>
      <c r="H949" s="78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</row>
    <row r="950" spans="3:36" ht="12.75" x14ac:dyDescent="0.2">
      <c r="C950" s="3"/>
      <c r="D950" s="3"/>
      <c r="E950" s="3"/>
      <c r="F950" s="4"/>
      <c r="G950" s="78"/>
      <c r="H950" s="78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</row>
    <row r="951" spans="3:36" ht="12.75" x14ac:dyDescent="0.2">
      <c r="C951" s="3"/>
      <c r="D951" s="3"/>
      <c r="E951" s="3"/>
      <c r="F951" s="4"/>
      <c r="G951" s="78"/>
      <c r="H951" s="78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</row>
    <row r="952" spans="3:36" ht="12.75" x14ac:dyDescent="0.2">
      <c r="C952" s="3"/>
      <c r="D952" s="3"/>
      <c r="E952" s="3"/>
      <c r="F952" s="4"/>
      <c r="G952" s="78"/>
      <c r="H952" s="78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</row>
    <row r="953" spans="3:36" ht="12.75" x14ac:dyDescent="0.2">
      <c r="C953" s="3"/>
      <c r="D953" s="3"/>
      <c r="E953" s="3"/>
      <c r="F953" s="4"/>
      <c r="G953" s="78"/>
      <c r="H953" s="78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</row>
    <row r="954" spans="3:36" ht="12.75" x14ac:dyDescent="0.2">
      <c r="C954" s="3"/>
      <c r="D954" s="3"/>
      <c r="E954" s="3"/>
      <c r="F954" s="4"/>
      <c r="G954" s="78"/>
      <c r="H954" s="78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</row>
    <row r="955" spans="3:36" ht="12.75" x14ac:dyDescent="0.2">
      <c r="C955" s="3"/>
      <c r="D955" s="3"/>
      <c r="E955" s="3"/>
      <c r="F955" s="4"/>
      <c r="G955" s="78"/>
      <c r="H955" s="78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</row>
    <row r="956" spans="3:36" ht="12.75" x14ac:dyDescent="0.2">
      <c r="C956" s="3"/>
      <c r="D956" s="3"/>
      <c r="E956" s="3"/>
      <c r="F956" s="4"/>
      <c r="G956" s="78"/>
      <c r="H956" s="78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</row>
    <row r="957" spans="3:36" ht="12.75" x14ac:dyDescent="0.2">
      <c r="C957" s="3"/>
      <c r="D957" s="3"/>
      <c r="E957" s="3"/>
      <c r="F957" s="4"/>
      <c r="G957" s="78"/>
      <c r="H957" s="78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</row>
    <row r="958" spans="3:36" ht="12.75" x14ac:dyDescent="0.2">
      <c r="C958" s="3"/>
      <c r="D958" s="3"/>
      <c r="E958" s="3"/>
      <c r="F958" s="4"/>
      <c r="G958" s="78"/>
      <c r="H958" s="78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</row>
    <row r="959" spans="3:36" ht="12.75" x14ac:dyDescent="0.2">
      <c r="C959" s="3"/>
      <c r="D959" s="3"/>
      <c r="E959" s="3"/>
      <c r="F959" s="4"/>
      <c r="G959" s="78"/>
      <c r="H959" s="78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</row>
    <row r="960" spans="3:36" ht="12.75" x14ac:dyDescent="0.2">
      <c r="C960" s="3"/>
      <c r="D960" s="3"/>
      <c r="E960" s="3"/>
      <c r="F960" s="4"/>
      <c r="G960" s="78"/>
      <c r="H960" s="78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</row>
    <row r="961" spans="3:36" ht="12.75" x14ac:dyDescent="0.2">
      <c r="C961" s="3"/>
      <c r="D961" s="3"/>
      <c r="E961" s="3"/>
      <c r="F961" s="4"/>
      <c r="G961" s="78"/>
      <c r="H961" s="78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</row>
    <row r="962" spans="3:36" ht="12.75" x14ac:dyDescent="0.2">
      <c r="C962" s="3"/>
      <c r="D962" s="3"/>
      <c r="E962" s="3"/>
      <c r="F962" s="4"/>
      <c r="G962" s="78"/>
      <c r="H962" s="78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</row>
    <row r="963" spans="3:36" ht="12.75" x14ac:dyDescent="0.2">
      <c r="C963" s="3"/>
      <c r="D963" s="3"/>
      <c r="E963" s="3"/>
      <c r="F963" s="4"/>
      <c r="G963" s="78"/>
      <c r="H963" s="78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</row>
    <row r="964" spans="3:36" ht="12.75" x14ac:dyDescent="0.2">
      <c r="C964" s="3"/>
      <c r="D964" s="3"/>
      <c r="E964" s="3"/>
      <c r="F964" s="4"/>
      <c r="G964" s="78"/>
      <c r="H964" s="78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</row>
    <row r="965" spans="3:36" ht="12.75" x14ac:dyDescent="0.2">
      <c r="C965" s="3"/>
      <c r="D965" s="3"/>
      <c r="E965" s="3"/>
      <c r="F965" s="4"/>
      <c r="G965" s="78"/>
      <c r="H965" s="78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</row>
    <row r="966" spans="3:36" ht="12.75" x14ac:dyDescent="0.2">
      <c r="C966" s="3"/>
      <c r="D966" s="3"/>
      <c r="E966" s="3"/>
      <c r="F966" s="4"/>
      <c r="G966" s="78"/>
      <c r="H966" s="78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</row>
    <row r="967" spans="3:36" ht="12.75" x14ac:dyDescent="0.2">
      <c r="C967" s="3"/>
      <c r="D967" s="3"/>
      <c r="E967" s="3"/>
      <c r="F967" s="4"/>
      <c r="G967" s="78"/>
      <c r="H967" s="78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</row>
    <row r="968" spans="3:36" ht="12.75" x14ac:dyDescent="0.2">
      <c r="C968" s="3"/>
      <c r="D968" s="3"/>
      <c r="E968" s="3"/>
      <c r="F968" s="4"/>
      <c r="G968" s="78"/>
      <c r="H968" s="78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</row>
    <row r="969" spans="3:36" ht="12.75" x14ac:dyDescent="0.2">
      <c r="C969" s="3"/>
      <c r="D969" s="3"/>
      <c r="E969" s="3"/>
      <c r="F969" s="4"/>
      <c r="G969" s="78"/>
      <c r="H969" s="78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</row>
    <row r="970" spans="3:36" ht="12.75" x14ac:dyDescent="0.2">
      <c r="C970" s="3"/>
      <c r="D970" s="3"/>
      <c r="E970" s="3"/>
      <c r="F970" s="4"/>
      <c r="G970" s="78"/>
      <c r="H970" s="78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</row>
    <row r="971" spans="3:36" ht="12.75" x14ac:dyDescent="0.2">
      <c r="C971" s="3"/>
      <c r="D971" s="3"/>
      <c r="E971" s="3"/>
      <c r="F971" s="4"/>
      <c r="G971" s="78"/>
      <c r="H971" s="78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</row>
    <row r="972" spans="3:36" ht="12.75" x14ac:dyDescent="0.2">
      <c r="C972" s="3"/>
      <c r="D972" s="3"/>
      <c r="E972" s="3"/>
      <c r="F972" s="4"/>
      <c r="G972" s="78"/>
      <c r="H972" s="78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</row>
    <row r="973" spans="3:36" ht="12.75" x14ac:dyDescent="0.2">
      <c r="C973" s="3"/>
      <c r="D973" s="3"/>
      <c r="E973" s="3"/>
      <c r="F973" s="4"/>
      <c r="G973" s="78"/>
      <c r="H973" s="78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</row>
    <row r="974" spans="3:36" ht="12.75" x14ac:dyDescent="0.2">
      <c r="C974" s="3"/>
      <c r="D974" s="3"/>
      <c r="E974" s="3"/>
      <c r="F974" s="4"/>
      <c r="G974" s="78"/>
      <c r="H974" s="78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</row>
    <row r="975" spans="3:36" ht="12.75" x14ac:dyDescent="0.2">
      <c r="C975" s="3"/>
      <c r="D975" s="3"/>
      <c r="E975" s="3"/>
      <c r="F975" s="4"/>
      <c r="G975" s="78"/>
      <c r="H975" s="78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</row>
    <row r="976" spans="3:36" ht="12.75" x14ac:dyDescent="0.2">
      <c r="C976" s="3"/>
      <c r="D976" s="3"/>
      <c r="E976" s="3"/>
      <c r="F976" s="4"/>
      <c r="G976" s="78"/>
      <c r="H976" s="78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</row>
    <row r="977" spans="3:36" ht="12.75" x14ac:dyDescent="0.2">
      <c r="C977" s="3"/>
      <c r="D977" s="3"/>
      <c r="E977" s="3"/>
      <c r="F977" s="4"/>
      <c r="G977" s="78"/>
      <c r="H977" s="78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</row>
    <row r="978" spans="3:36" ht="12.75" x14ac:dyDescent="0.2">
      <c r="C978" s="3"/>
      <c r="D978" s="3"/>
      <c r="E978" s="3"/>
      <c r="F978" s="4"/>
      <c r="G978" s="78"/>
      <c r="H978" s="78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</row>
    <row r="979" spans="3:36" ht="12.75" x14ac:dyDescent="0.2">
      <c r="C979" s="3"/>
      <c r="D979" s="3"/>
      <c r="E979" s="3"/>
      <c r="F979" s="4"/>
      <c r="G979" s="78"/>
      <c r="H979" s="78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</row>
    <row r="980" spans="3:36" ht="12.75" x14ac:dyDescent="0.2">
      <c r="C980" s="3"/>
      <c r="D980" s="3"/>
      <c r="E980" s="3"/>
      <c r="F980" s="4"/>
      <c r="G980" s="78"/>
      <c r="H980" s="78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</row>
    <row r="981" spans="3:36" ht="12.75" x14ac:dyDescent="0.2">
      <c r="C981" s="3"/>
      <c r="D981" s="3"/>
      <c r="E981" s="3"/>
      <c r="F981" s="4"/>
      <c r="G981" s="78"/>
      <c r="H981" s="78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</row>
    <row r="982" spans="3:36" ht="12.75" x14ac:dyDescent="0.2">
      <c r="C982" s="3"/>
      <c r="D982" s="3"/>
      <c r="E982" s="3"/>
      <c r="F982" s="4"/>
      <c r="G982" s="78"/>
      <c r="H982" s="78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</row>
    <row r="983" spans="3:36" ht="12.75" x14ac:dyDescent="0.2">
      <c r="C983" s="3"/>
      <c r="D983" s="3"/>
      <c r="E983" s="3"/>
      <c r="F983" s="4"/>
      <c r="G983" s="78"/>
      <c r="H983" s="78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</row>
    <row r="984" spans="3:36" ht="12.75" x14ac:dyDescent="0.2">
      <c r="C984" s="3"/>
      <c r="D984" s="3"/>
      <c r="E984" s="3"/>
      <c r="F984" s="4"/>
      <c r="G984" s="78"/>
      <c r="H984" s="78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</row>
    <row r="985" spans="3:36" ht="12.75" x14ac:dyDescent="0.2">
      <c r="C985" s="3"/>
      <c r="D985" s="3"/>
      <c r="E985" s="3"/>
      <c r="F985" s="4"/>
      <c r="G985" s="78"/>
      <c r="H985" s="78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</row>
    <row r="986" spans="3:36" ht="12.75" x14ac:dyDescent="0.2">
      <c r="C986" s="3"/>
      <c r="D986" s="3"/>
      <c r="E986" s="3"/>
      <c r="F986" s="4"/>
      <c r="G986" s="78"/>
      <c r="H986" s="78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</row>
    <row r="987" spans="3:36" ht="12.75" x14ac:dyDescent="0.2">
      <c r="C987" s="3"/>
      <c r="D987" s="3"/>
      <c r="E987" s="3"/>
      <c r="F987" s="4"/>
      <c r="G987" s="78"/>
      <c r="H987" s="78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</row>
    <row r="988" spans="3:36" ht="12.75" x14ac:dyDescent="0.2">
      <c r="C988" s="3"/>
      <c r="D988" s="3"/>
      <c r="E988" s="3"/>
      <c r="F988" s="4"/>
      <c r="G988" s="78"/>
      <c r="H988" s="78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</row>
    <row r="989" spans="3:36" ht="12.75" x14ac:dyDescent="0.2">
      <c r="C989" s="3"/>
      <c r="D989" s="3"/>
      <c r="E989" s="3"/>
      <c r="F989" s="4"/>
      <c r="G989" s="78"/>
      <c r="H989" s="78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</row>
    <row r="990" spans="3:36" ht="12.75" x14ac:dyDescent="0.2">
      <c r="C990" s="3"/>
      <c r="D990" s="3"/>
      <c r="E990" s="3"/>
      <c r="F990" s="4"/>
      <c r="G990" s="78"/>
      <c r="H990" s="78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</row>
    <row r="991" spans="3:36" ht="12.75" x14ac:dyDescent="0.2">
      <c r="C991" s="3"/>
      <c r="D991" s="3"/>
      <c r="E991" s="3"/>
      <c r="F991" s="4"/>
      <c r="G991" s="78"/>
      <c r="H991" s="78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</row>
    <row r="992" spans="3:36" ht="12.75" x14ac:dyDescent="0.2">
      <c r="C992" s="3"/>
      <c r="D992" s="3"/>
      <c r="E992" s="3"/>
      <c r="F992" s="4"/>
      <c r="G992" s="78"/>
      <c r="H992" s="78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</row>
    <row r="993" spans="3:36" ht="12.75" x14ac:dyDescent="0.2">
      <c r="C993" s="3"/>
      <c r="D993" s="3"/>
      <c r="E993" s="3"/>
      <c r="F993" s="4"/>
      <c r="G993" s="78"/>
      <c r="H993" s="78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</row>
    <row r="994" spans="3:36" ht="12.75" x14ac:dyDescent="0.2">
      <c r="C994" s="3"/>
      <c r="D994" s="3"/>
      <c r="E994" s="3"/>
      <c r="F994" s="4"/>
      <c r="G994" s="78"/>
      <c r="H994" s="78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</row>
    <row r="995" spans="3:36" ht="12.75" x14ac:dyDescent="0.2">
      <c r="C995" s="3"/>
      <c r="D995" s="3"/>
      <c r="E995" s="3"/>
      <c r="F995" s="4"/>
      <c r="G995" s="78"/>
      <c r="H995" s="78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</row>
    <row r="996" spans="3:36" ht="12.75" x14ac:dyDescent="0.2">
      <c r="C996" s="3"/>
      <c r="D996" s="3"/>
      <c r="E996" s="3"/>
      <c r="F996" s="4"/>
      <c r="G996" s="78"/>
      <c r="H996" s="78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</row>
    <row r="997" spans="3:36" ht="12.75" x14ac:dyDescent="0.2">
      <c r="C997" s="3"/>
      <c r="D997" s="3"/>
      <c r="E997" s="3"/>
      <c r="F997" s="4"/>
      <c r="G997" s="78"/>
      <c r="H997" s="78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</row>
    <row r="998" spans="3:36" ht="12.75" x14ac:dyDescent="0.2">
      <c r="C998" s="3"/>
      <c r="D998" s="3"/>
      <c r="E998" s="3"/>
      <c r="F998" s="4"/>
      <c r="G998" s="78"/>
      <c r="H998" s="78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</row>
    <row r="999" spans="3:36" ht="12.75" x14ac:dyDescent="0.2">
      <c r="C999" s="3"/>
      <c r="D999" s="3"/>
      <c r="E999" s="3"/>
      <c r="F999" s="4"/>
      <c r="G999" s="78"/>
      <c r="H999" s="78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</row>
    <row r="1000" spans="3:36" ht="12.75" x14ac:dyDescent="0.2">
      <c r="C1000" s="3"/>
      <c r="D1000" s="3"/>
      <c r="E1000" s="3"/>
      <c r="F1000" s="4"/>
      <c r="G1000" s="78"/>
      <c r="H1000" s="78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</row>
    <row r="1001" spans="3:36" ht="12.75" x14ac:dyDescent="0.2">
      <c r="C1001" s="3"/>
      <c r="D1001" s="3"/>
      <c r="E1001" s="3"/>
      <c r="F1001" s="4"/>
      <c r="G1001" s="78"/>
      <c r="H1001" s="78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</row>
    <row r="1002" spans="3:36" ht="12.75" x14ac:dyDescent="0.2">
      <c r="C1002" s="3"/>
      <c r="D1002" s="3"/>
      <c r="E1002" s="3"/>
      <c r="F1002" s="4"/>
      <c r="G1002" s="78"/>
      <c r="H1002" s="78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</row>
    <row r="1003" spans="3:36" ht="12.75" x14ac:dyDescent="0.2">
      <c r="C1003" s="3"/>
      <c r="D1003" s="3"/>
      <c r="E1003" s="3"/>
      <c r="F1003" s="4"/>
      <c r="G1003" s="78"/>
      <c r="H1003" s="78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</row>
    <row r="1004" spans="3:36" ht="12.75" x14ac:dyDescent="0.2">
      <c r="C1004" s="3"/>
      <c r="D1004" s="3"/>
      <c r="E1004" s="3"/>
      <c r="F1004" s="4"/>
      <c r="G1004" s="78"/>
      <c r="H1004" s="78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</row>
    <row r="1005" spans="3:36" ht="12.75" x14ac:dyDescent="0.2">
      <c r="C1005" s="3"/>
      <c r="D1005" s="3"/>
      <c r="E1005" s="3"/>
      <c r="F1005" s="4"/>
      <c r="G1005" s="78"/>
      <c r="H1005" s="78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</row>
    <row r="1006" spans="3:36" ht="12.75" x14ac:dyDescent="0.2">
      <c r="C1006" s="3"/>
      <c r="D1006" s="3"/>
      <c r="E1006" s="3"/>
      <c r="F1006" s="4"/>
      <c r="G1006" s="78"/>
      <c r="H1006" s="78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</row>
    <row r="1007" spans="3:36" ht="12.75" x14ac:dyDescent="0.2">
      <c r="C1007" s="3"/>
      <c r="D1007" s="3"/>
      <c r="E1007" s="3"/>
      <c r="F1007" s="4"/>
      <c r="G1007" s="78"/>
      <c r="H1007" s="78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</row>
    <row r="1008" spans="3:36" ht="12.75" x14ac:dyDescent="0.2">
      <c r="C1008" s="3"/>
      <c r="D1008" s="3"/>
      <c r="E1008" s="3"/>
      <c r="F1008" s="4"/>
      <c r="G1008" s="78"/>
      <c r="H1008" s="78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</row>
    <row r="1009" spans="3:36" ht="12.75" x14ac:dyDescent="0.2">
      <c r="C1009" s="3"/>
      <c r="D1009" s="3"/>
      <c r="E1009" s="3"/>
      <c r="F1009" s="4"/>
      <c r="G1009" s="78"/>
      <c r="H1009" s="78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</row>
    <row r="1010" spans="3:36" ht="12.75" x14ac:dyDescent="0.2">
      <c r="C1010" s="3"/>
      <c r="D1010" s="3"/>
      <c r="E1010" s="3"/>
      <c r="F1010" s="4"/>
      <c r="G1010" s="78"/>
      <c r="H1010" s="78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</row>
  </sheetData>
  <mergeCells count="223">
    <mergeCell ref="G73:H73"/>
    <mergeCell ref="G80:H80"/>
    <mergeCell ref="G107:H107"/>
    <mergeCell ref="G112:H112"/>
    <mergeCell ref="G113:H113"/>
    <mergeCell ref="G114:H114"/>
    <mergeCell ref="G115:H115"/>
    <mergeCell ref="G116:H116"/>
    <mergeCell ref="G117:H117"/>
    <mergeCell ref="G110:H110"/>
    <mergeCell ref="G104:H104"/>
    <mergeCell ref="G105:H105"/>
    <mergeCell ref="G124:H124"/>
    <mergeCell ref="C128:E128"/>
    <mergeCell ref="D130:E130"/>
    <mergeCell ref="D131:E131"/>
    <mergeCell ref="D132:E132"/>
    <mergeCell ref="D133:E133"/>
    <mergeCell ref="D122:E122"/>
    <mergeCell ref="D123:E123"/>
    <mergeCell ref="D126:E126"/>
    <mergeCell ref="D127:E127"/>
    <mergeCell ref="D129:E129"/>
    <mergeCell ref="G125:H125"/>
    <mergeCell ref="G122:H122"/>
    <mergeCell ref="G123:H123"/>
    <mergeCell ref="G126:H126"/>
    <mergeCell ref="G127:H127"/>
    <mergeCell ref="G129:H129"/>
    <mergeCell ref="D121:E121"/>
    <mergeCell ref="D112:E112"/>
    <mergeCell ref="D113:E113"/>
    <mergeCell ref="D114:E114"/>
    <mergeCell ref="D115:E115"/>
    <mergeCell ref="D116:E116"/>
    <mergeCell ref="C111:E111"/>
    <mergeCell ref="C120:E120"/>
    <mergeCell ref="G121:H121"/>
    <mergeCell ref="D109:E109"/>
    <mergeCell ref="G109:H109"/>
    <mergeCell ref="G108:H108"/>
    <mergeCell ref="G118:H118"/>
    <mergeCell ref="G119:H119"/>
    <mergeCell ref="D110:E110"/>
    <mergeCell ref="D118:E118"/>
    <mergeCell ref="D119:E119"/>
    <mergeCell ref="D117:E117"/>
    <mergeCell ref="C102:E102"/>
    <mergeCell ref="C103:E103"/>
    <mergeCell ref="G101:H101"/>
    <mergeCell ref="D94:E94"/>
    <mergeCell ref="C93:E93"/>
    <mergeCell ref="A101:E101"/>
    <mergeCell ref="D85:E85"/>
    <mergeCell ref="G85:H85"/>
    <mergeCell ref="G87:H87"/>
    <mergeCell ref="G102:H102"/>
    <mergeCell ref="G103:H103"/>
    <mergeCell ref="G52:H52"/>
    <mergeCell ref="G106:H106"/>
    <mergeCell ref="G78:H78"/>
    <mergeCell ref="D83:E83"/>
    <mergeCell ref="C80:E80"/>
    <mergeCell ref="C62:E62"/>
    <mergeCell ref="D63:E63"/>
    <mergeCell ref="D64:E64"/>
    <mergeCell ref="D81:E81"/>
    <mergeCell ref="D79:E79"/>
    <mergeCell ref="D77:E77"/>
    <mergeCell ref="D75:E75"/>
    <mergeCell ref="G75:H75"/>
    <mergeCell ref="G76:H76"/>
    <mergeCell ref="G74:H74"/>
    <mergeCell ref="G62:H62"/>
    <mergeCell ref="G66:H66"/>
    <mergeCell ref="G67:H67"/>
    <mergeCell ref="G68:H68"/>
    <mergeCell ref="G69:H69"/>
    <mergeCell ref="G70:H70"/>
    <mergeCell ref="G71:H71"/>
    <mergeCell ref="A92:E92"/>
    <mergeCell ref="G92:H92"/>
    <mergeCell ref="G16:H16"/>
    <mergeCell ref="G18:H18"/>
    <mergeCell ref="A3:E3"/>
    <mergeCell ref="D45:E45"/>
    <mergeCell ref="D46:E46"/>
    <mergeCell ref="C73:E73"/>
    <mergeCell ref="C66:E66"/>
    <mergeCell ref="C72:E72"/>
    <mergeCell ref="D56:E56"/>
    <mergeCell ref="D57:E57"/>
    <mergeCell ref="D58:E58"/>
    <mergeCell ref="G59:H59"/>
    <mergeCell ref="G60:H60"/>
    <mergeCell ref="G61:H61"/>
    <mergeCell ref="C67:E67"/>
    <mergeCell ref="D47:E47"/>
    <mergeCell ref="D48:E48"/>
    <mergeCell ref="D49:E49"/>
    <mergeCell ref="D59:E59"/>
    <mergeCell ref="D60:E60"/>
    <mergeCell ref="G51:H51"/>
    <mergeCell ref="G49:H49"/>
    <mergeCell ref="G63:H63"/>
    <mergeCell ref="G64:H64"/>
    <mergeCell ref="G38:H38"/>
    <mergeCell ref="G21:H21"/>
    <mergeCell ref="G20:H20"/>
    <mergeCell ref="G22:H22"/>
    <mergeCell ref="C1:E1"/>
    <mergeCell ref="C4:E4"/>
    <mergeCell ref="G6:H6"/>
    <mergeCell ref="G7:H7"/>
    <mergeCell ref="G1:H1"/>
    <mergeCell ref="G17:H17"/>
    <mergeCell ref="D17:E17"/>
    <mergeCell ref="C19:E19"/>
    <mergeCell ref="C8:E8"/>
    <mergeCell ref="C5:E5"/>
    <mergeCell ref="G3:H3"/>
    <mergeCell ref="C16:E16"/>
    <mergeCell ref="D18:E18"/>
    <mergeCell ref="G9:H9"/>
    <mergeCell ref="G10:H10"/>
    <mergeCell ref="G11:H11"/>
    <mergeCell ref="G12:H12"/>
    <mergeCell ref="G13:H13"/>
    <mergeCell ref="G14:H14"/>
    <mergeCell ref="G15:H15"/>
    <mergeCell ref="C51:E51"/>
    <mergeCell ref="D52:E52"/>
    <mergeCell ref="D53:E53"/>
    <mergeCell ref="D54:E54"/>
    <mergeCell ref="D55:E55"/>
    <mergeCell ref="D42:E42"/>
    <mergeCell ref="D43:E43"/>
    <mergeCell ref="D44:E44"/>
    <mergeCell ref="D20:E20"/>
    <mergeCell ref="D21:E21"/>
    <mergeCell ref="D22:E22"/>
    <mergeCell ref="C39:E39"/>
    <mergeCell ref="C29:E29"/>
    <mergeCell ref="D35:E35"/>
    <mergeCell ref="D36:E36"/>
    <mergeCell ref="D37:E37"/>
    <mergeCell ref="D38:E38"/>
    <mergeCell ref="D152:E152"/>
    <mergeCell ref="D153:E153"/>
    <mergeCell ref="C134:E134"/>
    <mergeCell ref="D135:E135"/>
    <mergeCell ref="D137:E137"/>
    <mergeCell ref="D146:E146"/>
    <mergeCell ref="D138:E138"/>
    <mergeCell ref="D136:F136"/>
    <mergeCell ref="D147:E147"/>
    <mergeCell ref="D148:E148"/>
    <mergeCell ref="D149:E149"/>
    <mergeCell ref="D150:E150"/>
    <mergeCell ref="D151:E151"/>
    <mergeCell ref="G50:H50"/>
    <mergeCell ref="A50:E50"/>
    <mergeCell ref="G37:H37"/>
    <mergeCell ref="G33:H33"/>
    <mergeCell ref="G34:H34"/>
    <mergeCell ref="G32:H32"/>
    <mergeCell ref="G39:H39"/>
    <mergeCell ref="G28:H28"/>
    <mergeCell ref="D32:E32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D40:E40"/>
    <mergeCell ref="D41:E41"/>
    <mergeCell ref="D30:E30"/>
    <mergeCell ref="D31:E31"/>
    <mergeCell ref="G35:H35"/>
    <mergeCell ref="G36:H36"/>
    <mergeCell ref="G23:H23"/>
    <mergeCell ref="D23:E23"/>
    <mergeCell ref="D24:E24"/>
    <mergeCell ref="D25:E25"/>
    <mergeCell ref="D26:E26"/>
    <mergeCell ref="D27:E27"/>
    <mergeCell ref="D28:E28"/>
    <mergeCell ref="D33:E33"/>
    <mergeCell ref="D34:E34"/>
    <mergeCell ref="G24:H24"/>
    <mergeCell ref="G25:H25"/>
    <mergeCell ref="G26:H26"/>
    <mergeCell ref="G27:H27"/>
    <mergeCell ref="G30:H30"/>
    <mergeCell ref="G31:H31"/>
    <mergeCell ref="G53:H53"/>
    <mergeCell ref="G54:H54"/>
    <mergeCell ref="G55:H55"/>
    <mergeCell ref="G56:H56"/>
    <mergeCell ref="G57:H57"/>
    <mergeCell ref="G58:H58"/>
    <mergeCell ref="D124:E124"/>
    <mergeCell ref="D125:E125"/>
    <mergeCell ref="G81:H81"/>
    <mergeCell ref="G83:H83"/>
    <mergeCell ref="G77:H77"/>
    <mergeCell ref="G65:H65"/>
    <mergeCell ref="G79:H79"/>
    <mergeCell ref="G120:H120"/>
    <mergeCell ref="D104:E104"/>
    <mergeCell ref="D105:E105"/>
    <mergeCell ref="D106:E106"/>
    <mergeCell ref="D107:E107"/>
    <mergeCell ref="D108:E108"/>
    <mergeCell ref="G82:H82"/>
    <mergeCell ref="G84:H84"/>
    <mergeCell ref="G86:H86"/>
    <mergeCell ref="G88:H88"/>
    <mergeCell ref="D87:E87"/>
  </mergeCells>
  <phoneticPr fontId="2" type="noConversion"/>
  <pageMargins left="0.25" right="0.25" top="0.75" bottom="0.75" header="0.3" footer="0.3"/>
  <pageSetup scale="1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a123971-0cd4-418a-a324-b9f2103b057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677D0BE7823498C0BC8D1FBE35618" ma:contentTypeVersion="15" ma:contentTypeDescription="Create a new document." ma:contentTypeScope="" ma:versionID="52fb2de9a11d2602bcaa9cd707a6c196">
  <xsd:schema xmlns:xsd="http://www.w3.org/2001/XMLSchema" xmlns:xs="http://www.w3.org/2001/XMLSchema" xmlns:p="http://schemas.microsoft.com/office/2006/metadata/properties" xmlns:ns3="beffc25c-feec-468f-bc5d-26676497850f" xmlns:ns4="2a123971-0cd4-418a-a324-b9f2103b057a" targetNamespace="http://schemas.microsoft.com/office/2006/metadata/properties" ma:root="true" ma:fieldsID="a7391b642fc644fe0b94315d2489e59c" ns3:_="" ns4:_="">
    <xsd:import namespace="beffc25c-feec-468f-bc5d-26676497850f"/>
    <xsd:import namespace="2a123971-0cd4-418a-a324-b9f2103b057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fc25c-feec-468f-bc5d-2667649785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3971-0cd4-418a-a324-b9f2103b0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298F43-9D62-4847-9A82-28CC9E6CEA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9C374C-0A83-410E-971D-05B58AD62441}">
  <ds:schemaRefs>
    <ds:schemaRef ds:uri="http://schemas.microsoft.com/office/2006/documentManagement/types"/>
    <ds:schemaRef ds:uri="2a123971-0cd4-418a-a324-b9f2103b057a"/>
    <ds:schemaRef ds:uri="beffc25c-feec-468f-bc5d-26676497850f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ACF538-AE7E-45EF-8FA7-66E60751F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ffc25c-feec-468f-bc5d-26676497850f"/>
    <ds:schemaRef ds:uri="2a123971-0cd4-418a-a324-b9f2103b0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Judging Rubric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Aleeta Dene</dc:creator>
  <cp:keywords/>
  <dc:description/>
  <cp:lastModifiedBy>Steven</cp:lastModifiedBy>
  <cp:revision/>
  <cp:lastPrinted>2023-04-07T18:54:00Z</cp:lastPrinted>
  <dcterms:created xsi:type="dcterms:W3CDTF">2021-02-19T17:43:40Z</dcterms:created>
  <dcterms:modified xsi:type="dcterms:W3CDTF">2023-04-13T22:52:01Z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0x010100F6F677D0BE7823498C0BC8D1FBE35618</vt:lpwstr>
  </property>
</Properties>
</file>